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/>
  </bookViews>
  <sheets>
    <sheet name="Table 1" sheetId="1" r:id="rId1"/>
  </sheets>
  <definedNames>
    <definedName name="_xlnm.Print_Area" localSheetId="0">'Table 1'!$A$1:$P$87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5" i="1"/>
  <c r="L1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62"/>
  <c r="N58"/>
  <c r="N59" s="1"/>
  <c r="L7" s="1"/>
  <c r="N52"/>
  <c r="N53"/>
  <c r="N54"/>
  <c r="N51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23"/>
  <c r="N86" l="1"/>
  <c r="L8" s="1"/>
  <c r="L9" s="1"/>
  <c r="N55"/>
  <c r="L6" s="1"/>
  <c r="N47"/>
  <c r="L4" s="1"/>
  <c r="L10" l="1"/>
  <c r="K13" s="1"/>
  <c r="D15" s="1"/>
  <c r="G15" l="1"/>
  <c r="D16"/>
  <c r="G16" l="1"/>
  <c r="I15"/>
  <c r="I16" s="1"/>
</calcChain>
</file>

<file path=xl/sharedStrings.xml><?xml version="1.0" encoding="utf-8"?>
<sst xmlns="http://schemas.openxmlformats.org/spreadsheetml/2006/main" count="164" uniqueCount="99">
  <si>
    <r>
      <rPr>
        <sz val="8"/>
        <rFont val="Arial"/>
        <family val="2"/>
      </rPr>
      <t>5.   MATERIÁL</t>
    </r>
  </si>
  <si>
    <r>
      <rPr>
        <b/>
        <sz val="8"/>
        <rFont val="Arial"/>
        <family val="2"/>
      </rPr>
      <t>CELKEM URN</t>
    </r>
  </si>
  <si>
    <r>
      <rPr>
        <b/>
        <sz val="8"/>
        <rFont val="Arial"/>
        <family val="2"/>
      </rPr>
      <t>B.</t>
    </r>
  </si>
  <si>
    <r>
      <rPr>
        <b/>
        <sz val="8"/>
        <rFont val="Arial"/>
        <family val="2"/>
      </rPr>
      <t xml:space="preserve">VEDLEJŠÍ ROZPOČTOVÉ NÁKLADY
</t>
    </r>
    <r>
      <rPr>
        <sz val="8"/>
        <rFont val="Arial"/>
        <family val="2"/>
      </rPr>
      <t>7.   GZS 2,50% z C21M a navázaného materiálu</t>
    </r>
  </si>
  <si>
    <r>
      <rPr>
        <b/>
        <sz val="8"/>
        <rFont val="Arial"/>
        <family val="2"/>
      </rPr>
      <t>CELKEM VRN</t>
    </r>
  </si>
  <si>
    <r>
      <rPr>
        <b/>
        <sz val="8"/>
        <rFont val="Arial"/>
        <family val="2"/>
      </rPr>
      <t>I</t>
    </r>
  </si>
  <si>
    <r>
      <rPr>
        <b/>
        <sz val="8"/>
        <rFont val="Arial"/>
        <family val="2"/>
      </rPr>
      <t>REKAPITULACE CELKEM</t>
    </r>
  </si>
  <si>
    <r>
      <rPr>
        <b/>
        <sz val="9.5"/>
        <rFont val="Arial"/>
        <family val="2"/>
      </rPr>
      <t>Základ DPH</t>
    </r>
  </si>
  <si>
    <r>
      <rPr>
        <b/>
        <sz val="9.5"/>
        <rFont val="Arial"/>
        <family val="2"/>
      </rPr>
      <t>DPH</t>
    </r>
  </si>
  <si>
    <r>
      <rPr>
        <b/>
        <sz val="9.5"/>
        <rFont val="Arial"/>
        <family val="2"/>
      </rPr>
      <t>Celkem s DPH</t>
    </r>
  </si>
  <si>
    <r>
      <rPr>
        <b/>
        <sz val="9.5"/>
        <rFont val="Arial"/>
        <family val="2"/>
      </rPr>
      <t>Celkem:</t>
    </r>
  </si>
  <si>
    <r>
      <rPr>
        <b/>
        <sz val="8"/>
        <rFont val="Arial"/>
        <family val="2"/>
      </rPr>
      <t>Poř.č.</t>
    </r>
  </si>
  <si>
    <r>
      <rPr>
        <b/>
        <sz val="8"/>
        <rFont val="Arial"/>
        <family val="2"/>
      </rPr>
      <t>Číslo pol.</t>
    </r>
  </si>
  <si>
    <r>
      <rPr>
        <b/>
        <sz val="8"/>
        <rFont val="Arial"/>
        <family val="2"/>
      </rPr>
      <t>Popis položky</t>
    </r>
  </si>
  <si>
    <r>
      <rPr>
        <b/>
        <sz val="8"/>
        <rFont val="Arial"/>
        <family val="2"/>
      </rPr>
      <t>Cena/jedn. [Kč]</t>
    </r>
  </si>
  <si>
    <r>
      <rPr>
        <b/>
        <sz val="8"/>
        <rFont val="Arial"/>
        <family val="2"/>
      </rPr>
      <t>Množství</t>
    </r>
  </si>
  <si>
    <r>
      <rPr>
        <b/>
        <sz val="8"/>
        <rFont val="Arial"/>
        <family val="2"/>
      </rPr>
      <t>Jedn.</t>
    </r>
  </si>
  <si>
    <r>
      <rPr>
        <b/>
        <sz val="8"/>
        <rFont val="Arial"/>
        <family val="2"/>
      </rPr>
      <t>Celkem [Kč]</t>
    </r>
  </si>
  <si>
    <r>
      <rPr>
        <sz val="8"/>
        <rFont val="Arial"/>
        <family val="2"/>
      </rPr>
      <t>krabice přístrojová (1901, KU 68/1, KP 67, KP 68; KZ 3) bez zapojení</t>
    </r>
  </si>
  <si>
    <r>
      <rPr>
        <sz val="8"/>
        <rFont val="Arial"/>
        <family val="2"/>
      </rPr>
      <t>ks</t>
    </r>
  </si>
  <si>
    <r>
      <rPr>
        <sz val="8"/>
        <rFont val="Arial"/>
        <family val="2"/>
      </rPr>
      <t>zásuvka v krabici prostředí obyčejné 10/16A 250V 2P+Z</t>
    </r>
  </si>
  <si>
    <r>
      <rPr>
        <sz val="8"/>
        <rFont val="Arial"/>
        <family val="2"/>
      </rPr>
      <t>jistič bez krytu (IJV-IJM-P0) do 25A</t>
    </r>
  </si>
  <si>
    <r>
      <rPr>
        <sz val="8"/>
        <rFont val="Arial"/>
        <family val="2"/>
      </rPr>
      <t>jistič 3-pólov   bez krytu do 25A</t>
    </r>
  </si>
  <si>
    <r>
      <rPr>
        <sz val="8"/>
        <rFont val="Arial"/>
        <family val="2"/>
      </rPr>
      <t>proudový chránič čtyřpólový nn do 80A bez krytu</t>
    </r>
  </si>
  <si>
    <r>
      <rPr>
        <sz val="8"/>
        <rFont val="Arial"/>
        <family val="2"/>
      </rPr>
      <t>montáž oceloplech. rozvodnic do 50kg</t>
    </r>
  </si>
  <si>
    <r>
      <rPr>
        <sz val="8"/>
        <rFont val="Arial"/>
        <family val="2"/>
      </rPr>
      <t>CYY 6mm2 zelenožlut   (PO)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</si>
  <si>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</si>
  <si>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>CYKY 3Cx1.5mm2 (CYKY 3J1.5) 750V (PO)</t>
    </r>
  </si>
  <si>
    <r>
      <rPr>
        <sz val="8"/>
        <rFont val="Arial"/>
        <family val="2"/>
      </rPr>
      <t>CYKY 3Cx2.5mm2 (CYKY 3J2.5) 750V (PO)</t>
    </r>
  </si>
  <si>
    <r>
      <rPr>
        <sz val="8"/>
        <rFont val="Arial"/>
        <family val="2"/>
      </rPr>
      <t>CYKY 5Cx2.5mm2 (CYKY 5J2.5) 750V (PO)</t>
    </r>
  </si>
  <si>
    <r>
      <rPr>
        <sz val="8"/>
        <rFont val="Arial"/>
        <family val="2"/>
      </rPr>
      <t>CYKY 5Cx6mm2 (CYKY 5J6) 750V (PO)</t>
    </r>
  </si>
  <si>
    <r>
      <rPr>
        <sz val="8"/>
        <rFont val="Arial"/>
        <family val="2"/>
      </rPr>
      <t>CYSY 5Cx2.5mm2 (H05VV-F 5G2.5) (PU)</t>
    </r>
  </si>
  <si>
    <r>
      <rPr>
        <sz val="8"/>
        <rFont val="Arial"/>
        <family val="2"/>
      </rPr>
      <t>Komplexní vyzkoušení a oživení, uvedení do provozu</t>
    </r>
  </si>
  <si>
    <r>
      <rPr>
        <sz val="8"/>
        <rFont val="Arial"/>
        <family val="2"/>
      </rPr>
      <t>Úklid pracoviště</t>
    </r>
  </si>
  <si>
    <r>
      <rPr>
        <sz val="8"/>
        <rFont val="Arial"/>
        <family val="2"/>
      </rPr>
      <t>hod</t>
    </r>
  </si>
  <si>
    <r>
      <rPr>
        <sz val="8"/>
        <rFont val="Arial"/>
        <family val="2"/>
      </rPr>
      <t>Seznámení s projektem (prohlídka staveniště)</t>
    </r>
  </si>
  <si>
    <r>
      <rPr>
        <b/>
        <sz val="12"/>
        <color rgb="FF0000FF"/>
        <rFont val="Arial"/>
        <family val="2"/>
      </rPr>
      <t>Materiály</t>
    </r>
  </si>
  <si>
    <r>
      <rPr>
        <sz val="8"/>
        <rFont val="Arial"/>
        <family val="2"/>
      </rPr>
      <t>Vodič CY  6 H07V-U zeleno-žlutá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</si>
  <si>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</si>
  <si>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>KS</t>
    </r>
  </si>
  <si>
    <r>
      <rPr>
        <sz val="8"/>
        <rFont val="Arial"/>
        <family val="2"/>
      </rPr>
      <t>KG</t>
    </r>
  </si>
  <si>
    <r>
      <rPr>
        <sz val="8"/>
        <rFont val="Arial"/>
        <family val="2"/>
      </rPr>
      <t>Kabel H05VV-F 5G2,5 bílá</t>
    </r>
  </si>
  <si>
    <r>
      <rPr>
        <sz val="8"/>
        <rFont val="Arial"/>
        <family val="2"/>
      </rPr>
      <t>Tango kryt spínače jednoduchý (hořl.podklad) bílá</t>
    </r>
  </si>
  <si>
    <r>
      <rPr>
        <sz val="8"/>
        <rFont val="Arial"/>
        <family val="2"/>
      </rPr>
      <t>Tango rámeček 1-násobn   bílá</t>
    </r>
  </si>
  <si>
    <r>
      <rPr>
        <sz val="8"/>
        <rFont val="Arial"/>
        <family val="2"/>
      </rPr>
      <t>Jistič 1p B  16A  6kA LTE</t>
    </r>
  </si>
  <si>
    <r>
      <rPr>
        <sz val="8"/>
        <rFont val="Arial"/>
        <family val="2"/>
      </rPr>
      <t>Jistič 3p B  16A  6kA LTE</t>
    </r>
  </si>
  <si>
    <r>
      <rPr>
        <sz val="8"/>
        <rFont val="Arial"/>
        <family val="2"/>
      </rPr>
      <t>Jistič 3p B  25A  6kA LTE</t>
    </r>
  </si>
  <si>
    <r>
      <rPr>
        <sz val="8"/>
        <rFont val="Arial"/>
        <family val="2"/>
      </rPr>
      <t>Chránič proudový 4p  40A  30mA typ AC LFE</t>
    </r>
  </si>
  <si>
    <r>
      <rPr>
        <sz val="8"/>
        <rFont val="Arial"/>
        <family val="2"/>
      </rPr>
      <t>Tango zásuvka 1-násobná s clonkami bezšroubová bílá</t>
    </r>
  </si>
  <si>
    <r>
      <rPr>
        <sz val="8"/>
        <rFont val="Arial"/>
        <family val="2"/>
      </rPr>
      <t>Kabel CYKY-J  3x 1,5 /100m</t>
    </r>
  </si>
  <si>
    <r>
      <rPr>
        <sz val="8"/>
        <rFont val="Arial"/>
        <family val="2"/>
      </rPr>
      <t>Kabel CYKY-J  5x 2,5 /100m</t>
    </r>
  </si>
  <si>
    <r>
      <rPr>
        <sz val="8"/>
        <rFont val="Arial"/>
        <family val="2"/>
      </rPr>
      <t>Kabel CYKY-J  5x 6 buben</t>
    </r>
  </si>
  <si>
    <r>
      <rPr>
        <sz val="8"/>
        <rFont val="Arial"/>
        <family val="2"/>
      </rPr>
      <t>Kabel CYKY-J  3x 2,5 /100m</t>
    </r>
  </si>
  <si>
    <r>
      <rPr>
        <sz val="8"/>
        <rFont val="Arial"/>
        <family val="2"/>
      </rPr>
      <t>Tango rámeček 1-násobn   (hořl.podklad) béžová</t>
    </r>
  </si>
  <si>
    <r>
      <rPr>
        <sz val="8"/>
        <rFont val="Arial"/>
        <family val="2"/>
      </rPr>
      <t xml:space="preserve">
</t>
    </r>
    <r>
      <rPr>
        <b/>
        <sz val="12"/>
        <color rgb="FF0000FF"/>
        <rFont val="Arial"/>
        <family val="2"/>
      </rPr>
      <t>C21M - Elektromontáže</t>
    </r>
  </si>
  <si>
    <t xml:space="preserve">   2.   Podíl přidružených výkonů 4,80% z C21M a navázaného materiálu</t>
  </si>
  <si>
    <t xml:space="preserve">   1.   C21M - Elektromontáže - MONTÁŽ</t>
  </si>
  <si>
    <t>Montáž celkem: 
Celkem za ceník:</t>
  </si>
  <si>
    <r>
      <rPr>
        <b/>
        <sz val="9.5"/>
        <rFont val="Arial"/>
        <family val="2"/>
      </rPr>
      <t xml:space="preserve">
</t>
    </r>
    <r>
      <rPr>
        <b/>
        <sz val="12"/>
        <color rgb="FF0000FF"/>
        <rFont val="Arial"/>
        <family val="2"/>
      </rPr>
      <t>C801-3 - Stavební práce - výseky, kapsy, rýhy</t>
    </r>
  </si>
  <si>
    <t>97103-3351</t>
  </si>
  <si>
    <t>vybour.otv.cihl.malt.váp.do 0,09m2 tl.do 450mm</t>
  </si>
  <si>
    <t>ks</t>
  </si>
  <si>
    <t>vysek.zdi cihl.kapsy-krab.&lt;50x50x50mm</t>
  </si>
  <si>
    <t>97303-1614</t>
  </si>
  <si>
    <t>97403-1132</t>
  </si>
  <si>
    <t>97404-9132</t>
  </si>
  <si>
    <t>m</t>
  </si>
  <si>
    <t xml:space="preserve">Montáž </t>
  </si>
  <si>
    <t>Výchozí revize elektro</t>
  </si>
  <si>
    <t xml:space="preserve">Celk.prohl.el.zaříz.a vyhot.rev.zp.do 50.tis.mont. </t>
  </si>
  <si>
    <t>objem</t>
  </si>
  <si>
    <t>Celkem</t>
  </si>
  <si>
    <r>
      <rPr>
        <sz val="8"/>
        <rFont val="Arial"/>
        <family val="2"/>
      </rPr>
      <t>Lišta propojovací 3P/10mm2, rozteč 17,8mm, 19x3</t>
    </r>
    <r>
      <rPr>
        <sz val="8"/>
        <rFont val="Arial"/>
      </rPr>
      <t xml:space="preserve"> vývodů, kolíky</t>
    </r>
  </si>
  <si>
    <t>Tango zásuvka 1-násobná s clonkami bezšroubová (hořl.podklad) bílá</t>
  </si>
  <si>
    <t>3.   C801-3 - Stavební práce - výseky, kapsy, rýhy  -  MONTÁŽ</t>
  </si>
  <si>
    <t>Prořez 5%</t>
  </si>
  <si>
    <r>
      <rPr>
        <b/>
        <sz val="12"/>
        <color rgb="FF0000FF"/>
        <rFont val="Arial"/>
        <family val="2"/>
      </rPr>
      <t xml:space="preserve">Rekapitulace
</t>
    </r>
    <r>
      <rPr>
        <b/>
        <sz val="8"/>
        <rFont val="Arial"/>
        <family val="2"/>
      </rPr>
      <t xml:space="preserve">Kap.   Popis položky                                                                                                                          Základ DPH           
A.                 UPRAVENÉ ROZPOČTOVÉ NÁKLADY
</t>
    </r>
  </si>
  <si>
    <t>4.   Výchozí revize elektro  -  MONTÁŽ</t>
  </si>
  <si>
    <t>6.   Podružný   materiál 5,00%</t>
  </si>
  <si>
    <r>
      <rPr>
        <sz val="8"/>
        <rFont val="Arial"/>
        <family val="2"/>
      </rPr>
      <t>Nespecifické práce montážní, vyhledání a vypnutí</t>
    </r>
    <r>
      <rPr>
        <sz val="8"/>
        <rFont val="Arial"/>
      </rPr>
      <t xml:space="preserve"> obvodů</t>
    </r>
  </si>
  <si>
    <t>Koordinace postupu prací s investorem a jinými profesemi na stavbě</t>
  </si>
  <si>
    <t>Popis rozvaděče</t>
  </si>
  <si>
    <t>Sazba 21,00%</t>
  </si>
  <si>
    <t xml:space="preserve"> vysek.rýh cihla do hl.50mm š.do 70mm</t>
  </si>
  <si>
    <t>vysek.rýh bet.zdi do hl.50mm š.do 70mm</t>
  </si>
  <si>
    <r>
      <rPr>
        <sz val="8"/>
        <rFont val="Arial"/>
        <family val="2"/>
      </rPr>
      <t>Krabice univerzální KU68-1901 o73,5x43mm</t>
    </r>
    <r>
      <rPr>
        <sz val="8"/>
        <rFont val="Arial"/>
      </rPr>
      <t xml:space="preserve"> spojovatelná</t>
    </r>
  </si>
  <si>
    <t>Sádra stavební šedá /balení 30kg/</t>
  </si>
  <si>
    <r>
      <t>Krabice přístrojová KP64/3L trojnásobná do</t>
    </r>
    <r>
      <rPr>
        <sz val="8"/>
        <rFont val="Arial"/>
      </rPr>
      <t xml:space="preserve"> </t>
    </r>
    <r>
      <rPr>
        <sz val="8"/>
        <rFont val="Arial"/>
        <family val="2"/>
      </rPr>
      <t>sádrokartonu o71x45mm</t>
    </r>
  </si>
  <si>
    <t>Krabice přístrojová KP64/4L čtyřnásobná do sádrokartonu o71x45mm</t>
  </si>
  <si>
    <t>ABB přístroj spínače 1 (1So) bezšroubový</t>
  </si>
  <si>
    <r>
      <rPr>
        <sz val="8"/>
        <rFont val="Arial"/>
        <family val="2"/>
      </rPr>
      <t>Rozvodnice pod omítku  36M plné bílé dveře</t>
    </r>
    <r>
      <rPr>
        <sz val="8"/>
        <rFont val="Arial"/>
      </rPr>
      <t xml:space="preserve"> MiniPragma IP40 NEW</t>
    </r>
  </si>
  <si>
    <t>Pressto spínač trojpólový nástěnný 25A IP55 bílá/šedá</t>
  </si>
  <si>
    <r>
      <rPr>
        <sz val="8"/>
        <rFont val="Arial"/>
        <family val="2"/>
      </rPr>
      <t>sporáková přípojka typ 39563-13C nástěnná vč.</t>
    </r>
    <r>
      <rPr>
        <sz val="8"/>
        <rFont val="Arial"/>
      </rPr>
      <t>doutnavky</t>
    </r>
  </si>
  <si>
    <t>zásuvka v krabici prostředí obyčejné 10/16A 250V 2P+Z</t>
  </si>
  <si>
    <r>
      <rPr>
        <sz val="8"/>
        <rFont val="Arial"/>
        <family val="2"/>
      </rPr>
      <t>krabice přístrojová zapuštěná kruhová 1904 do</t>
    </r>
    <r>
      <rPr>
        <sz val="8"/>
        <rFont val="Arial"/>
      </rPr>
      <t xml:space="preserve"> sádrokartonu</t>
    </r>
  </si>
  <si>
    <t>ukončení vodiče v rozvaděči vč. zapojení a koncovky do 2.5 mm2</t>
  </si>
  <si>
    <t>ukončení vodiče v rozvaděči vč. zapojení a koncovky do 6 mm2</t>
  </si>
  <si>
    <t>spínač nástěnný prostředí obyčejné 1-pólový řazení 1</t>
  </si>
  <si>
    <r>
      <rPr>
        <b/>
        <sz val="12"/>
        <rFont val="Arial"/>
        <family val="2"/>
      </rPr>
      <t xml:space="preserve">Název: </t>
    </r>
    <r>
      <rPr>
        <sz val="12"/>
        <rFont val="Arial"/>
        <family val="2"/>
      </rPr>
      <t xml:space="preserve">SO 01 Základní škola Mohelno, okres Třebíč - elektro učebna praktických činností </t>
    </r>
  </si>
</sst>
</file>

<file path=xl/styles.xml><?xml version="1.0" encoding="utf-8"?>
<styleSheet xmlns="http://schemas.openxmlformats.org/spreadsheetml/2006/main">
  <fonts count="21">
    <font>
      <sz val="10"/>
      <color rgb="FF000000"/>
      <name val="Times New Roman"/>
      <charset val="204"/>
    </font>
    <font>
      <sz val="8"/>
      <name val="Arial"/>
    </font>
    <font>
      <sz val="8"/>
      <color rgb="FF000000"/>
      <name val="Arial"/>
      <family val="2"/>
    </font>
    <font>
      <b/>
      <sz val="8"/>
      <name val="Arial"/>
    </font>
    <font>
      <b/>
      <sz val="9.5"/>
      <name val="Arial"/>
    </font>
    <font>
      <b/>
      <sz val="12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0000FF"/>
      <name val="Arial"/>
      <family val="2"/>
    </font>
    <font>
      <b/>
      <sz val="8"/>
      <name val="Arial"/>
      <family val="2"/>
    </font>
    <font>
      <b/>
      <sz val="9.5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.5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 indent="2"/>
    </xf>
    <xf numFmtId="0" fontId="5" fillId="0" borderId="0" xfId="0" applyFont="1" applyFill="1" applyBorder="1" applyAlignment="1">
      <alignment horizontal="left" vertical="center" wrapText="1" indent="3"/>
    </xf>
    <xf numFmtId="0" fontId="14" fillId="0" borderId="0" xfId="0" applyFont="1" applyFill="1" applyBorder="1" applyAlignment="1">
      <alignment horizontal="left" vertical="top" wrapText="1" indent="3"/>
    </xf>
    <xf numFmtId="2" fontId="14" fillId="0" borderId="0" xfId="0" applyNumberFormat="1" applyFont="1" applyFill="1" applyBorder="1" applyAlignment="1">
      <alignment horizontal="left" vertical="top" wrapText="1" indent="3"/>
    </xf>
    <xf numFmtId="0" fontId="15" fillId="0" borderId="0" xfId="0" applyFont="1" applyFill="1" applyBorder="1" applyAlignment="1">
      <alignment horizontal="left" vertical="top"/>
    </xf>
    <xf numFmtId="4" fontId="0" fillId="0" borderId="0" xfId="0" applyNumberFormat="1" applyFill="1" applyBorder="1" applyAlignment="1">
      <alignment horizontal="right" vertical="top"/>
    </xf>
    <xf numFmtId="4" fontId="17" fillId="0" borderId="0" xfId="0" applyNumberFormat="1" applyFont="1" applyFill="1" applyBorder="1" applyAlignment="1">
      <alignment horizontal="right" vertical="top"/>
    </xf>
    <xf numFmtId="4" fontId="18" fillId="0" borderId="0" xfId="0" applyNumberFormat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horizontal="left" vertical="top" wrapText="1"/>
    </xf>
    <xf numFmtId="2" fontId="2" fillId="0" borderId="6" xfId="0" applyNumberFormat="1" applyFont="1" applyFill="1" applyBorder="1" applyAlignment="1">
      <alignment horizontal="right" vertical="top" shrinkToFit="1"/>
    </xf>
    <xf numFmtId="0" fontId="1" fillId="0" borderId="6" xfId="0" applyFont="1" applyFill="1" applyBorder="1" applyAlignment="1">
      <alignment horizontal="left" vertical="top" wrapText="1"/>
    </xf>
    <xf numFmtId="2" fontId="2" fillId="0" borderId="6" xfId="0" applyNumberFormat="1" applyFont="1" applyFill="1" applyBorder="1" applyAlignment="1">
      <alignment horizontal="right" vertical="center" shrinkToFit="1"/>
    </xf>
    <xf numFmtId="0" fontId="1" fillId="0" borderId="6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9" fillId="0" borderId="3" xfId="0" applyNumberFormat="1" applyFont="1" applyFill="1" applyBorder="1" applyAlignment="1">
      <alignment horizontal="right" vertical="top" wrapText="1"/>
    </xf>
    <xf numFmtId="2" fontId="20" fillId="0" borderId="0" xfId="0" applyNumberFormat="1" applyFont="1" applyFill="1" applyBorder="1" applyAlignment="1">
      <alignment horizontal="left" vertical="top" wrapText="1" indent="3"/>
    </xf>
    <xf numFmtId="0" fontId="1" fillId="0" borderId="0" xfId="0" applyFont="1" applyFill="1" applyBorder="1" applyAlignment="1">
      <alignment horizontal="left" vertical="top" wrapText="1" indent="3"/>
    </xf>
    <xf numFmtId="1" fontId="2" fillId="0" borderId="6" xfId="0" applyNumberFormat="1" applyFont="1" applyFill="1" applyBorder="1" applyAlignment="1">
      <alignment horizontal="right" vertical="top" shrinkToFit="1"/>
    </xf>
    <xf numFmtId="1" fontId="2" fillId="0" borderId="6" xfId="0" applyNumberFormat="1" applyFont="1" applyFill="1" applyBorder="1" applyAlignment="1">
      <alignment horizontal="left" vertical="top" shrinkToFit="1"/>
    </xf>
    <xf numFmtId="0" fontId="6" fillId="0" borderId="6" xfId="0" applyFont="1" applyFill="1" applyBorder="1" applyAlignment="1">
      <alignment horizontal="left" vertical="top" wrapText="1" indent="1"/>
    </xf>
    <xf numFmtId="0" fontId="1" fillId="0" borderId="6" xfId="0" applyFont="1" applyFill="1" applyBorder="1" applyAlignment="1">
      <alignment horizontal="left" vertical="top" wrapText="1" indent="1"/>
    </xf>
    <xf numFmtId="2" fontId="2" fillId="0" borderId="6" xfId="0" applyNumberFormat="1" applyFont="1" applyFill="1" applyBorder="1" applyAlignment="1">
      <alignment horizontal="right" vertical="top" shrinkToFit="1"/>
    </xf>
    <xf numFmtId="1" fontId="2" fillId="0" borderId="6" xfId="0" applyNumberFormat="1" applyFont="1" applyFill="1" applyBorder="1" applyAlignment="1">
      <alignment horizontal="right" vertical="center" shrinkToFit="1"/>
    </xf>
    <xf numFmtId="1" fontId="2" fillId="0" borderId="6" xfId="0" applyNumberFormat="1" applyFont="1" applyFill="1" applyBorder="1" applyAlignment="1">
      <alignment horizontal="left" vertical="center" shrinkToFit="1"/>
    </xf>
    <xf numFmtId="0" fontId="0" fillId="0" borderId="6" xfId="0" applyFill="1" applyBorder="1" applyAlignment="1">
      <alignment horizontal="left" vertical="top" wrapText="1" indent="1"/>
    </xf>
    <xf numFmtId="2" fontId="2" fillId="0" borderId="6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left" vertical="top" wrapText="1" indent="3"/>
    </xf>
    <xf numFmtId="0" fontId="15" fillId="0" borderId="0" xfId="0" applyFont="1" applyFill="1" applyBorder="1" applyAlignment="1">
      <alignment horizontal="left" vertical="top" wrapText="1" indent="3"/>
    </xf>
    <xf numFmtId="0" fontId="11" fillId="0" borderId="0" xfId="0" applyFont="1" applyFill="1" applyBorder="1" applyAlignment="1">
      <alignment horizontal="left" vertical="top" wrapText="1" indent="3"/>
    </xf>
    <xf numFmtId="0" fontId="5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 indent="1"/>
    </xf>
    <xf numFmtId="0" fontId="16" fillId="0" borderId="6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2"/>
    </xf>
    <xf numFmtId="0" fontId="4" fillId="0" borderId="0" xfId="0" applyFont="1" applyFill="1" applyBorder="1" applyAlignment="1">
      <alignment horizontal="left" vertical="top" wrapText="1" indent="6"/>
    </xf>
    <xf numFmtId="0" fontId="13" fillId="0" borderId="0" xfId="0" applyFont="1" applyFill="1" applyBorder="1" applyAlignment="1">
      <alignment horizontal="left" vertical="top" wrapText="1" indent="2"/>
    </xf>
    <xf numFmtId="0" fontId="4" fillId="0" borderId="0" xfId="0" applyFont="1" applyFill="1" applyBorder="1" applyAlignment="1">
      <alignment horizontal="left" vertical="top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5" fillId="0" borderId="0" xfId="0" applyFont="1" applyFill="1" applyBorder="1" applyAlignment="1">
      <alignment horizontal="left" vertical="center" wrapText="1" indent="3"/>
    </xf>
    <xf numFmtId="0" fontId="4" fillId="0" borderId="5" xfId="0" applyFont="1" applyFill="1" applyBorder="1" applyAlignment="1">
      <alignment horizontal="right" vertical="top" wrapText="1" indent="1"/>
    </xf>
    <xf numFmtId="0" fontId="19" fillId="0" borderId="3" xfId="0" applyFont="1" applyFill="1" applyBorder="1" applyAlignment="1">
      <alignment horizontal="right" vertical="top" wrapText="1" indent="1"/>
    </xf>
    <xf numFmtId="4" fontId="19" fillId="0" borderId="3" xfId="0" applyNumberFormat="1" applyFont="1" applyFill="1" applyBorder="1" applyAlignment="1">
      <alignment horizontal="center" vertical="top" wrapText="1"/>
    </xf>
    <xf numFmtId="4" fontId="19" fillId="0" borderId="3" xfId="0" applyNumberFormat="1" applyFont="1" applyFill="1" applyBorder="1" applyAlignment="1">
      <alignment horizontal="right" vertical="top" wrapText="1" indent="1"/>
    </xf>
    <xf numFmtId="0" fontId="4" fillId="0" borderId="1" xfId="0" applyFont="1" applyFill="1" applyBorder="1" applyAlignment="1">
      <alignment horizontal="right" vertical="top" wrapText="1" inden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 inden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40"/>
    </xf>
    <xf numFmtId="0" fontId="8" fillId="0" borderId="2" xfId="0" applyFont="1" applyFill="1" applyBorder="1" applyAlignment="1">
      <alignment horizontal="left" vertical="top" wrapText="1" indent="2"/>
    </xf>
    <xf numFmtId="0" fontId="0" fillId="0" borderId="3" xfId="0" applyFill="1" applyBorder="1" applyAlignment="1">
      <alignment horizontal="left" vertical="top" wrapText="1" indent="2"/>
    </xf>
    <xf numFmtId="0" fontId="0" fillId="0" borderId="4" xfId="0" applyFill="1" applyBorder="1" applyAlignment="1">
      <alignment horizontal="left" vertical="top" wrapText="1" indent="2"/>
    </xf>
    <xf numFmtId="0" fontId="13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3"/>
    </xf>
    <xf numFmtId="0" fontId="0" fillId="0" borderId="0" xfId="0" applyFill="1" applyBorder="1" applyAlignment="1">
      <alignment horizontal="left" vertical="top" wrapText="1" indent="1"/>
    </xf>
    <xf numFmtId="0" fontId="3" fillId="0" borderId="5" xfId="0" applyFont="1" applyFill="1" applyBorder="1" applyAlignment="1">
      <alignment horizontal="left" vertical="top" wrapText="1" indent="3"/>
    </xf>
    <xf numFmtId="0" fontId="3" fillId="0" borderId="3" xfId="0" applyFont="1" applyFill="1" applyBorder="1" applyAlignment="1">
      <alignment horizontal="left" vertical="top" wrapText="1" indent="3"/>
    </xf>
    <xf numFmtId="4" fontId="3" fillId="0" borderId="3" xfId="0" applyNumberFormat="1" applyFont="1" applyFill="1" applyBorder="1" applyAlignment="1">
      <alignment horizontal="right" vertical="top" wrapText="1" indent="3"/>
    </xf>
    <xf numFmtId="0" fontId="3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3174</xdr:rowOff>
    </xdr:from>
    <xdr:to>
      <xdr:col>18</xdr:col>
      <xdr:colOff>217804</xdr:colOff>
      <xdr:row>17</xdr:row>
      <xdr:rowOff>3174</xdr:rowOff>
    </xdr:to>
    <xdr:sp macro="" textlink="">
      <xdr:nvSpPr>
        <xdr:cNvPr id="2" name="Shape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6777355" cy="0"/>
        </a:xfrm>
        <a:custGeom>
          <a:avLst/>
          <a:gdLst/>
          <a:ahLst/>
          <a:cxnLst/>
          <a:rect l="0" t="0" r="0" b="0"/>
          <a:pathLst>
            <a:path w="6777355">
              <a:moveTo>
                <a:pt x="0" y="0"/>
              </a:moveTo>
              <a:lnTo>
                <a:pt x="571538" y="0"/>
              </a:lnTo>
            </a:path>
            <a:path w="6777355">
              <a:moveTo>
                <a:pt x="571538" y="0"/>
              </a:moveTo>
              <a:lnTo>
                <a:pt x="4653978" y="0"/>
              </a:lnTo>
            </a:path>
            <a:path w="6777355">
              <a:moveTo>
                <a:pt x="4653978" y="0"/>
              </a:moveTo>
              <a:lnTo>
                <a:pt x="5715419" y="0"/>
              </a:lnTo>
            </a:path>
            <a:path w="6777355">
              <a:moveTo>
                <a:pt x="5715419" y="0"/>
              </a:moveTo>
              <a:lnTo>
                <a:pt x="6776847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twoCellAnchor>
  <xdr:twoCellAnchor editAs="oneCell">
    <xdr:from>
      <xdr:col>0</xdr:col>
      <xdr:colOff>0</xdr:colOff>
      <xdr:row>18</xdr:row>
      <xdr:rowOff>3174</xdr:rowOff>
    </xdr:from>
    <xdr:to>
      <xdr:col>18</xdr:col>
      <xdr:colOff>217804</xdr:colOff>
      <xdr:row>18</xdr:row>
      <xdr:rowOff>3174</xdr:rowOff>
    </xdr:to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6777355" cy="0"/>
        </a:xfrm>
        <a:custGeom>
          <a:avLst/>
          <a:gdLst/>
          <a:ahLst/>
          <a:cxnLst/>
          <a:rect l="0" t="0" r="0" b="0"/>
          <a:pathLst>
            <a:path w="6777355">
              <a:moveTo>
                <a:pt x="0" y="0"/>
              </a:moveTo>
              <a:lnTo>
                <a:pt x="571538" y="0"/>
              </a:lnTo>
            </a:path>
            <a:path w="6777355">
              <a:moveTo>
                <a:pt x="571538" y="0"/>
              </a:moveTo>
              <a:lnTo>
                <a:pt x="4653978" y="0"/>
              </a:lnTo>
            </a:path>
            <a:path w="6777355">
              <a:moveTo>
                <a:pt x="4653978" y="0"/>
              </a:moveTo>
              <a:lnTo>
                <a:pt x="5715419" y="0"/>
              </a:lnTo>
            </a:path>
            <a:path w="6777355">
              <a:moveTo>
                <a:pt x="5715419" y="0"/>
              </a:moveTo>
              <a:lnTo>
                <a:pt x="6776847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twoCellAnchor>
  <xdr:twoCellAnchor editAs="oneCell">
    <xdr:from>
      <xdr:col>0</xdr:col>
      <xdr:colOff>0</xdr:colOff>
      <xdr:row>19</xdr:row>
      <xdr:rowOff>5080</xdr:rowOff>
    </xdr:from>
    <xdr:to>
      <xdr:col>18</xdr:col>
      <xdr:colOff>292734</xdr:colOff>
      <xdr:row>19</xdr:row>
      <xdr:rowOff>5080</xdr:rowOff>
    </xdr:to>
    <xdr:sp macro="" textlink="">
      <xdr:nvSpPr>
        <xdr:cNvPr id="7" name="Shape 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6849109" cy="0"/>
        </a:xfrm>
        <a:custGeom>
          <a:avLst/>
          <a:gdLst/>
          <a:ahLst/>
          <a:cxnLst/>
          <a:rect l="0" t="0" r="0" b="0"/>
          <a:pathLst>
            <a:path w="6849109">
              <a:moveTo>
                <a:pt x="0" y="0"/>
              </a:moveTo>
              <a:lnTo>
                <a:pt x="6848856" y="0"/>
              </a:lnTo>
            </a:path>
          </a:pathLst>
        </a:custGeom>
        <a:ln w="10160">
          <a:solidFill>
            <a:srgbClr val="000000"/>
          </a:solidFill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7"/>
  <sheetViews>
    <sheetView tabSelected="1" topLeftCell="A67" workbookViewId="0">
      <selection activeCell="T53" sqref="T53"/>
    </sheetView>
  </sheetViews>
  <sheetFormatPr defaultRowHeight="12.75"/>
  <cols>
    <col min="1" max="1" width="3" customWidth="1"/>
    <col min="2" max="2" width="1.6640625" customWidth="1"/>
    <col min="3" max="3" width="9.83203125" customWidth="1"/>
    <col min="4" max="4" width="1" customWidth="1"/>
    <col min="5" max="5" width="2.1640625" customWidth="1"/>
    <col min="6" max="6" width="15.1640625" customWidth="1"/>
    <col min="7" max="7" width="5.83203125" customWidth="1"/>
    <col min="8" max="8" width="11.5" customWidth="1"/>
    <col min="9" max="9" width="13.5" customWidth="1"/>
    <col min="10" max="10" width="5.6640625" customWidth="1"/>
    <col min="11" max="11" width="4.6640625" customWidth="1"/>
    <col min="12" max="12" width="9.6640625" customWidth="1"/>
    <col min="13" max="13" width="4.5" customWidth="1"/>
    <col min="14" max="14" width="14.1640625" customWidth="1"/>
    <col min="15" max="15" width="1.1640625" customWidth="1"/>
    <col min="16" max="17" width="3.33203125" customWidth="1"/>
  </cols>
  <sheetData>
    <row r="1" spans="1:16" ht="11.25" customHeigh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31.5" customHeight="1">
      <c r="A2" s="60" t="s">
        <v>98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2"/>
    </row>
    <row r="3" spans="1:16" ht="52.7" customHeight="1">
      <c r="A3" s="63" t="s">
        <v>76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11.25" customHeight="1">
      <c r="A4" s="5"/>
      <c r="B4" s="57" t="s">
        <v>56</v>
      </c>
      <c r="C4" s="58"/>
      <c r="D4" s="58"/>
      <c r="E4" s="58"/>
      <c r="F4" s="58"/>
      <c r="G4" s="58"/>
      <c r="H4" s="58"/>
      <c r="I4" s="58"/>
      <c r="J4" s="58"/>
      <c r="K4" s="11"/>
      <c r="L4" s="12">
        <f>N47</f>
        <v>0</v>
      </c>
      <c r="M4" s="11"/>
    </row>
    <row r="5" spans="1:16" ht="11.25" customHeight="1">
      <c r="A5" s="58"/>
      <c r="B5" s="57" t="s">
        <v>55</v>
      </c>
      <c r="C5" s="58"/>
      <c r="D5" s="58"/>
      <c r="E5" s="58"/>
      <c r="F5" s="58"/>
      <c r="G5" s="58"/>
      <c r="H5" s="58"/>
      <c r="I5" s="58"/>
      <c r="J5" s="58"/>
      <c r="K5" s="11"/>
      <c r="L5" s="12">
        <v>0</v>
      </c>
      <c r="M5" s="11"/>
    </row>
    <row r="6" spans="1:16" ht="11.25" customHeight="1">
      <c r="A6" s="58"/>
      <c r="B6" s="64" t="s">
        <v>74</v>
      </c>
      <c r="C6" s="65"/>
      <c r="D6" s="65"/>
      <c r="E6" s="65"/>
      <c r="F6" s="65"/>
      <c r="G6" s="65"/>
      <c r="H6" s="65"/>
      <c r="I6" s="65"/>
      <c r="J6" s="65"/>
      <c r="K6" s="11"/>
      <c r="L6" s="12">
        <f>N55</f>
        <v>0</v>
      </c>
      <c r="M6" s="11"/>
    </row>
    <row r="7" spans="1:16" ht="11.25" customHeight="1">
      <c r="A7" s="58"/>
      <c r="B7" s="64" t="s">
        <v>77</v>
      </c>
      <c r="C7" s="65"/>
      <c r="D7" s="65"/>
      <c r="E7" s="65"/>
      <c r="F7" s="65"/>
      <c r="G7" s="65"/>
      <c r="H7" s="65"/>
      <c r="I7" s="65"/>
      <c r="J7" s="65"/>
      <c r="K7" s="11"/>
      <c r="L7" s="12">
        <f>N59</f>
        <v>0</v>
      </c>
      <c r="M7" s="11"/>
    </row>
    <row r="8" spans="1:16" ht="11.25" customHeight="1">
      <c r="A8" s="58"/>
      <c r="B8" s="65" t="s">
        <v>0</v>
      </c>
      <c r="C8" s="65"/>
      <c r="D8" s="65"/>
      <c r="E8" s="65"/>
      <c r="F8" s="65"/>
      <c r="G8" s="65"/>
      <c r="H8" s="65"/>
      <c r="I8" s="65"/>
      <c r="J8" s="65"/>
      <c r="K8" s="11"/>
      <c r="L8" s="12">
        <f>N86</f>
        <v>0</v>
      </c>
      <c r="M8" s="11"/>
    </row>
    <row r="9" spans="1:16" ht="11.25" customHeight="1">
      <c r="A9" s="58"/>
      <c r="B9" s="64" t="s">
        <v>78</v>
      </c>
      <c r="C9" s="65"/>
      <c r="D9" s="65"/>
      <c r="E9" s="65"/>
      <c r="F9" s="65"/>
      <c r="G9" s="65"/>
      <c r="H9" s="65"/>
      <c r="I9" s="65"/>
      <c r="J9" s="65"/>
      <c r="K9" s="11"/>
      <c r="L9" s="12">
        <f>L8/100*5</f>
        <v>0</v>
      </c>
      <c r="M9" s="11"/>
    </row>
    <row r="10" spans="1:16" ht="17.100000000000001" customHeight="1">
      <c r="A10" s="58"/>
      <c r="B10" s="66" t="s">
        <v>1</v>
      </c>
      <c r="C10" s="66"/>
      <c r="D10" s="66"/>
      <c r="E10" s="66"/>
      <c r="F10" s="66"/>
      <c r="G10" s="66"/>
      <c r="H10" s="66"/>
      <c r="I10" s="66"/>
      <c r="J10" s="66"/>
      <c r="K10" s="11"/>
      <c r="L10" s="13">
        <f>SUM(L4:L9)</f>
        <v>0</v>
      </c>
      <c r="M10" s="11"/>
    </row>
    <row r="11" spans="1:16" ht="28.35" customHeight="1">
      <c r="A11" s="1" t="s">
        <v>2</v>
      </c>
      <c r="B11" s="67" t="s">
        <v>3</v>
      </c>
      <c r="C11" s="67"/>
      <c r="D11" s="67"/>
      <c r="E11" s="67"/>
      <c r="F11" s="67"/>
      <c r="G11" s="67"/>
      <c r="H11" s="67"/>
      <c r="I11" s="67"/>
      <c r="J11" s="67"/>
      <c r="K11" s="11"/>
      <c r="L11" s="12">
        <v>0</v>
      </c>
      <c r="M11" s="11"/>
    </row>
    <row r="12" spans="1:16" ht="23.85" customHeight="1">
      <c r="A12" s="2"/>
      <c r="B12" s="68" t="s">
        <v>4</v>
      </c>
      <c r="C12" s="68"/>
      <c r="D12" s="68"/>
      <c r="E12" s="68"/>
      <c r="F12" s="68"/>
      <c r="G12" s="68"/>
      <c r="H12" s="68"/>
      <c r="I12" s="68"/>
      <c r="J12" s="68"/>
      <c r="K12" s="11"/>
      <c r="L12" s="13">
        <f>SUM(L11)</f>
        <v>0</v>
      </c>
      <c r="M12" s="11"/>
    </row>
    <row r="13" spans="1:16" ht="11.25" customHeight="1">
      <c r="A13" s="3" t="s">
        <v>5</v>
      </c>
      <c r="B13" s="69" t="s">
        <v>6</v>
      </c>
      <c r="C13" s="69"/>
      <c r="D13" s="69"/>
      <c r="E13" s="69"/>
      <c r="F13" s="69"/>
      <c r="G13" s="69"/>
      <c r="H13" s="69"/>
      <c r="I13" s="69"/>
      <c r="J13" s="69"/>
      <c r="K13" s="70">
        <f>L10+L12</f>
        <v>0</v>
      </c>
      <c r="L13" s="70"/>
      <c r="M13" s="70"/>
      <c r="N13" s="71"/>
      <c r="O13" s="71"/>
    </row>
    <row r="14" spans="1:16" ht="13.5" customHeight="1">
      <c r="A14" s="72"/>
      <c r="B14" s="72"/>
      <c r="C14" s="72"/>
      <c r="D14" s="73" t="s">
        <v>7</v>
      </c>
      <c r="E14" s="73"/>
      <c r="F14" s="73"/>
      <c r="G14" s="48" t="s">
        <v>8</v>
      </c>
      <c r="H14" s="48"/>
      <c r="I14" s="4" t="s">
        <v>9</v>
      </c>
    </row>
    <row r="15" spans="1:16" ht="15" customHeight="1">
      <c r="A15" s="49" t="s">
        <v>82</v>
      </c>
      <c r="B15" s="49"/>
      <c r="C15" s="49"/>
      <c r="D15" s="50">
        <f>K13</f>
        <v>0</v>
      </c>
      <c r="E15" s="50"/>
      <c r="F15" s="50"/>
      <c r="G15" s="51">
        <f>D15*0.21</f>
        <v>0</v>
      </c>
      <c r="H15" s="51"/>
      <c r="I15" s="22">
        <f>G15+D15</f>
        <v>0</v>
      </c>
    </row>
    <row r="16" spans="1:16" ht="14.1" customHeight="1">
      <c r="A16" s="52" t="s">
        <v>10</v>
      </c>
      <c r="B16" s="52"/>
      <c r="C16" s="52"/>
      <c r="D16" s="53">
        <f>D15</f>
        <v>0</v>
      </c>
      <c r="E16" s="54"/>
      <c r="F16" s="54"/>
      <c r="G16" s="55">
        <f>G15</f>
        <v>0</v>
      </c>
      <c r="H16" s="52"/>
      <c r="I16" s="21">
        <f>I15</f>
        <v>0</v>
      </c>
    </row>
    <row r="17" spans="1:16" ht="19.5" customHeight="1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 ht="0.95" customHeight="1"/>
    <row r="19" spans="1:16" ht="0.95" customHeight="1"/>
    <row r="20" spans="1:16" ht="0.95" customHeight="1"/>
    <row r="21" spans="1:16" ht="42.75" customHeight="1">
      <c r="A21" s="56" t="s">
        <v>54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</row>
    <row r="22" spans="1:16" ht="22.5">
      <c r="A22" s="38" t="s">
        <v>11</v>
      </c>
      <c r="B22" s="38"/>
      <c r="C22" s="39" t="s">
        <v>12</v>
      </c>
      <c r="D22" s="39"/>
      <c r="E22" s="40" t="s">
        <v>13</v>
      </c>
      <c r="F22" s="40"/>
      <c r="G22" s="40"/>
      <c r="H22" s="40"/>
      <c r="I22" s="40"/>
      <c r="J22" s="38" t="s">
        <v>14</v>
      </c>
      <c r="K22" s="38"/>
      <c r="L22" s="14" t="s">
        <v>15</v>
      </c>
      <c r="M22" s="15" t="s">
        <v>16</v>
      </c>
      <c r="N22" s="38" t="s">
        <v>17</v>
      </c>
      <c r="O22" s="38"/>
    </row>
    <row r="23" spans="1:16" ht="21.6" customHeight="1">
      <c r="A23" s="25">
        <v>1</v>
      </c>
      <c r="B23" s="25"/>
      <c r="C23" s="26">
        <v>210010301</v>
      </c>
      <c r="D23" s="26"/>
      <c r="E23" s="28" t="s">
        <v>18</v>
      </c>
      <c r="F23" s="28"/>
      <c r="G23" s="28"/>
      <c r="H23" s="28"/>
      <c r="I23" s="28"/>
      <c r="J23" s="29"/>
      <c r="K23" s="29"/>
      <c r="L23" s="16">
        <v>4</v>
      </c>
      <c r="M23" s="17" t="s">
        <v>19</v>
      </c>
      <c r="N23" s="29">
        <f>L23*J23</f>
        <v>0</v>
      </c>
      <c r="O23" s="29"/>
    </row>
    <row r="24" spans="1:16" ht="21.75" customHeight="1">
      <c r="A24" s="25">
        <v>2</v>
      </c>
      <c r="B24" s="25"/>
      <c r="C24" s="26">
        <v>210010302</v>
      </c>
      <c r="D24" s="26"/>
      <c r="E24" s="27" t="s">
        <v>94</v>
      </c>
      <c r="F24" s="28"/>
      <c r="G24" s="28"/>
      <c r="H24" s="28"/>
      <c r="I24" s="28"/>
      <c r="J24" s="29"/>
      <c r="K24" s="29"/>
      <c r="L24" s="16">
        <v>5</v>
      </c>
      <c r="M24" s="17" t="s">
        <v>19</v>
      </c>
      <c r="N24" s="29">
        <f t="shared" ref="N24:N46" si="0">L24*J24</f>
        <v>0</v>
      </c>
      <c r="O24" s="29"/>
    </row>
    <row r="25" spans="1:16" ht="22.5" customHeight="1">
      <c r="A25" s="30">
        <v>3</v>
      </c>
      <c r="B25" s="30"/>
      <c r="C25" s="31">
        <v>210100001</v>
      </c>
      <c r="D25" s="31"/>
      <c r="E25" s="27" t="s">
        <v>95</v>
      </c>
      <c r="F25" s="32"/>
      <c r="G25" s="32"/>
      <c r="H25" s="32"/>
      <c r="I25" s="32"/>
      <c r="J25" s="33"/>
      <c r="K25" s="33"/>
      <c r="L25" s="18">
        <v>31</v>
      </c>
      <c r="M25" s="19" t="s">
        <v>19</v>
      </c>
      <c r="N25" s="29">
        <f t="shared" si="0"/>
        <v>0</v>
      </c>
      <c r="O25" s="29"/>
    </row>
    <row r="26" spans="1:16" ht="22.5" customHeight="1">
      <c r="A26" s="30">
        <v>4</v>
      </c>
      <c r="B26" s="30"/>
      <c r="C26" s="31">
        <v>210100002</v>
      </c>
      <c r="D26" s="31"/>
      <c r="E26" s="27" t="s">
        <v>96</v>
      </c>
      <c r="F26" s="32"/>
      <c r="G26" s="32"/>
      <c r="H26" s="32"/>
      <c r="I26" s="32"/>
      <c r="J26" s="33"/>
      <c r="K26" s="33"/>
      <c r="L26" s="18">
        <v>10</v>
      </c>
      <c r="M26" s="19" t="s">
        <v>19</v>
      </c>
      <c r="N26" s="29">
        <f t="shared" si="0"/>
        <v>0</v>
      </c>
      <c r="O26" s="29"/>
    </row>
    <row r="27" spans="1:16">
      <c r="A27" s="30">
        <v>5</v>
      </c>
      <c r="B27" s="30"/>
      <c r="C27" s="31">
        <v>210110001</v>
      </c>
      <c r="D27" s="31"/>
      <c r="E27" s="27" t="s">
        <v>97</v>
      </c>
      <c r="F27" s="32"/>
      <c r="G27" s="32"/>
      <c r="H27" s="32"/>
      <c r="I27" s="32"/>
      <c r="J27" s="33"/>
      <c r="K27" s="33"/>
      <c r="L27" s="18">
        <v>1</v>
      </c>
      <c r="M27" s="19" t="s">
        <v>19</v>
      </c>
      <c r="N27" s="29">
        <f t="shared" si="0"/>
        <v>0</v>
      </c>
      <c r="O27" s="29"/>
    </row>
    <row r="28" spans="1:16" ht="24" customHeight="1">
      <c r="A28" s="25">
        <v>6</v>
      </c>
      <c r="B28" s="25"/>
      <c r="C28" s="26">
        <v>210110081</v>
      </c>
      <c r="D28" s="26"/>
      <c r="E28" s="27" t="s">
        <v>92</v>
      </c>
      <c r="F28" s="28"/>
      <c r="G28" s="28"/>
      <c r="H28" s="28"/>
      <c r="I28" s="28"/>
      <c r="J28" s="29"/>
      <c r="K28" s="29"/>
      <c r="L28" s="16">
        <v>2</v>
      </c>
      <c r="M28" s="17" t="s">
        <v>19</v>
      </c>
      <c r="N28" s="29">
        <f t="shared" si="0"/>
        <v>0</v>
      </c>
      <c r="O28" s="29"/>
    </row>
    <row r="29" spans="1:16">
      <c r="A29" s="30">
        <v>7</v>
      </c>
      <c r="B29" s="30"/>
      <c r="C29" s="31">
        <v>210111021</v>
      </c>
      <c r="D29" s="31"/>
      <c r="E29" s="27" t="s">
        <v>93</v>
      </c>
      <c r="F29" s="32"/>
      <c r="G29" s="32"/>
      <c r="H29" s="32"/>
      <c r="I29" s="32"/>
      <c r="J29" s="33"/>
      <c r="K29" s="33"/>
      <c r="L29" s="18">
        <v>15</v>
      </c>
      <c r="M29" s="19" t="s">
        <v>19</v>
      </c>
      <c r="N29" s="29">
        <f t="shared" si="0"/>
        <v>0</v>
      </c>
      <c r="O29" s="29"/>
    </row>
    <row r="30" spans="1:16" ht="11.25" customHeight="1">
      <c r="A30" s="25">
        <v>8</v>
      </c>
      <c r="B30" s="25"/>
      <c r="C30" s="26">
        <v>210111021</v>
      </c>
      <c r="D30" s="26"/>
      <c r="E30" s="28" t="s">
        <v>20</v>
      </c>
      <c r="F30" s="28"/>
      <c r="G30" s="28"/>
      <c r="H30" s="28"/>
      <c r="I30" s="28"/>
      <c r="J30" s="29"/>
      <c r="K30" s="29"/>
      <c r="L30" s="16">
        <v>4</v>
      </c>
      <c r="M30" s="17" t="s">
        <v>19</v>
      </c>
      <c r="N30" s="29">
        <f t="shared" si="0"/>
        <v>0</v>
      </c>
      <c r="O30" s="29"/>
    </row>
    <row r="31" spans="1:16" ht="11.25" customHeight="1">
      <c r="A31" s="25">
        <v>9</v>
      </c>
      <c r="B31" s="25"/>
      <c r="C31" s="26">
        <v>210120401</v>
      </c>
      <c r="D31" s="26"/>
      <c r="E31" s="28" t="s">
        <v>21</v>
      </c>
      <c r="F31" s="28"/>
      <c r="G31" s="28"/>
      <c r="H31" s="28"/>
      <c r="I31" s="28"/>
      <c r="J31" s="29"/>
      <c r="K31" s="29"/>
      <c r="L31" s="16">
        <v>7</v>
      </c>
      <c r="M31" s="17" t="s">
        <v>19</v>
      </c>
      <c r="N31" s="29">
        <f t="shared" si="0"/>
        <v>0</v>
      </c>
      <c r="O31" s="29"/>
    </row>
    <row r="32" spans="1:16" ht="11.25" customHeight="1">
      <c r="A32" s="25">
        <v>10</v>
      </c>
      <c r="B32" s="25"/>
      <c r="C32" s="26">
        <v>210120451</v>
      </c>
      <c r="D32" s="26"/>
      <c r="E32" s="28" t="s">
        <v>22</v>
      </c>
      <c r="F32" s="28"/>
      <c r="G32" s="28"/>
      <c r="H32" s="28"/>
      <c r="I32" s="28"/>
      <c r="J32" s="29"/>
      <c r="K32" s="29"/>
      <c r="L32" s="16">
        <v>3</v>
      </c>
      <c r="M32" s="17" t="s">
        <v>19</v>
      </c>
      <c r="N32" s="29">
        <f t="shared" si="0"/>
        <v>0</v>
      </c>
      <c r="O32" s="29"/>
    </row>
    <row r="33" spans="1:16" ht="11.25" customHeight="1">
      <c r="A33" s="25">
        <v>11</v>
      </c>
      <c r="B33" s="25"/>
      <c r="C33" s="26">
        <v>210121121</v>
      </c>
      <c r="D33" s="26"/>
      <c r="E33" s="28" t="s">
        <v>23</v>
      </c>
      <c r="F33" s="28"/>
      <c r="G33" s="28"/>
      <c r="H33" s="28"/>
      <c r="I33" s="28"/>
      <c r="J33" s="29"/>
      <c r="K33" s="29"/>
      <c r="L33" s="16">
        <v>1</v>
      </c>
      <c r="M33" s="17" t="s">
        <v>19</v>
      </c>
      <c r="N33" s="29">
        <f t="shared" si="0"/>
        <v>0</v>
      </c>
      <c r="O33" s="29"/>
    </row>
    <row r="34" spans="1:16" ht="11.25" customHeight="1">
      <c r="A34" s="25">
        <v>12</v>
      </c>
      <c r="B34" s="25"/>
      <c r="C34" s="26">
        <v>210190002</v>
      </c>
      <c r="D34" s="26"/>
      <c r="E34" s="28" t="s">
        <v>24</v>
      </c>
      <c r="F34" s="28"/>
      <c r="G34" s="28"/>
      <c r="H34" s="28"/>
      <c r="I34" s="28"/>
      <c r="J34" s="29"/>
      <c r="K34" s="29"/>
      <c r="L34" s="16">
        <v>1</v>
      </c>
      <c r="M34" s="17" t="s">
        <v>19</v>
      </c>
      <c r="N34" s="29">
        <f t="shared" si="0"/>
        <v>0</v>
      </c>
      <c r="O34" s="29"/>
    </row>
    <row r="35" spans="1:16" ht="11.25" customHeight="1">
      <c r="A35" s="25">
        <v>13</v>
      </c>
      <c r="B35" s="25"/>
      <c r="C35" s="26">
        <v>210800004</v>
      </c>
      <c r="D35" s="26"/>
      <c r="E35" s="28" t="s">
        <v>25</v>
      </c>
      <c r="F35" s="28"/>
      <c r="G35" s="28"/>
      <c r="H35" s="28"/>
      <c r="I35" s="28"/>
      <c r="J35" s="29"/>
      <c r="K35" s="29"/>
      <c r="L35" s="16">
        <v>20</v>
      </c>
      <c r="M35" s="17" t="s">
        <v>26</v>
      </c>
      <c r="N35" s="29">
        <f t="shared" si="0"/>
        <v>0</v>
      </c>
      <c r="O35" s="29"/>
    </row>
    <row r="36" spans="1:16" ht="11.25" customHeight="1">
      <c r="A36" s="25">
        <v>14</v>
      </c>
      <c r="B36" s="25"/>
      <c r="C36" s="26">
        <v>210800105</v>
      </c>
      <c r="D36" s="26"/>
      <c r="E36" s="28" t="s">
        <v>27</v>
      </c>
      <c r="F36" s="28"/>
      <c r="G36" s="28"/>
      <c r="H36" s="28"/>
      <c r="I36" s="28"/>
      <c r="J36" s="29"/>
      <c r="K36" s="29"/>
      <c r="L36" s="16">
        <v>20</v>
      </c>
      <c r="M36" s="17" t="s">
        <v>26</v>
      </c>
      <c r="N36" s="29">
        <f t="shared" si="0"/>
        <v>0</v>
      </c>
      <c r="O36" s="29"/>
    </row>
    <row r="37" spans="1:16" ht="11.25" customHeight="1">
      <c r="A37" s="25">
        <v>15</v>
      </c>
      <c r="B37" s="25"/>
      <c r="C37" s="26">
        <v>210800106</v>
      </c>
      <c r="D37" s="26"/>
      <c r="E37" s="28" t="s">
        <v>28</v>
      </c>
      <c r="F37" s="28"/>
      <c r="G37" s="28"/>
      <c r="H37" s="28"/>
      <c r="I37" s="28"/>
      <c r="J37" s="29"/>
      <c r="K37" s="29"/>
      <c r="L37" s="16">
        <v>145</v>
      </c>
      <c r="M37" s="17" t="s">
        <v>26</v>
      </c>
      <c r="N37" s="29">
        <f t="shared" si="0"/>
        <v>0</v>
      </c>
      <c r="O37" s="29"/>
    </row>
    <row r="38" spans="1:16" ht="11.25" customHeight="1">
      <c r="A38" s="25">
        <v>16</v>
      </c>
      <c r="B38" s="25"/>
      <c r="C38" s="26">
        <v>210800116</v>
      </c>
      <c r="D38" s="26"/>
      <c r="E38" s="28" t="s">
        <v>29</v>
      </c>
      <c r="F38" s="28"/>
      <c r="G38" s="28"/>
      <c r="H38" s="28"/>
      <c r="I38" s="28"/>
      <c r="J38" s="29"/>
      <c r="K38" s="29"/>
      <c r="L38" s="16">
        <v>36</v>
      </c>
      <c r="M38" s="17" t="s">
        <v>26</v>
      </c>
      <c r="N38" s="29">
        <f t="shared" si="0"/>
        <v>0</v>
      </c>
      <c r="O38" s="29"/>
    </row>
    <row r="39" spans="1:16" ht="11.25" customHeight="1">
      <c r="A39" s="25">
        <v>17</v>
      </c>
      <c r="B39" s="25"/>
      <c r="C39" s="26">
        <v>210800117</v>
      </c>
      <c r="D39" s="26"/>
      <c r="E39" s="28" t="s">
        <v>30</v>
      </c>
      <c r="F39" s="28"/>
      <c r="G39" s="28"/>
      <c r="H39" s="28"/>
      <c r="I39" s="28"/>
      <c r="J39" s="29"/>
      <c r="K39" s="29"/>
      <c r="L39" s="16">
        <v>20</v>
      </c>
      <c r="M39" s="17" t="s">
        <v>26</v>
      </c>
      <c r="N39" s="29">
        <f t="shared" si="0"/>
        <v>0</v>
      </c>
      <c r="O39" s="29"/>
    </row>
    <row r="40" spans="1:16" ht="11.25" customHeight="1">
      <c r="A40" s="25">
        <v>18</v>
      </c>
      <c r="B40" s="25"/>
      <c r="C40" s="26">
        <v>210802349</v>
      </c>
      <c r="D40" s="26"/>
      <c r="E40" s="28" t="s">
        <v>31</v>
      </c>
      <c r="F40" s="28"/>
      <c r="G40" s="28"/>
      <c r="H40" s="28"/>
      <c r="I40" s="28"/>
      <c r="J40" s="29"/>
      <c r="K40" s="29"/>
      <c r="L40" s="16">
        <v>6</v>
      </c>
      <c r="M40" s="17" t="s">
        <v>26</v>
      </c>
      <c r="N40" s="29">
        <f t="shared" si="0"/>
        <v>0</v>
      </c>
      <c r="O40" s="29"/>
    </row>
    <row r="41" spans="1:16" ht="11.25" customHeight="1">
      <c r="A41" s="25">
        <v>19</v>
      </c>
      <c r="B41" s="25"/>
      <c r="C41" s="26">
        <v>211010013</v>
      </c>
      <c r="D41" s="26"/>
      <c r="E41" s="28" t="s">
        <v>32</v>
      </c>
      <c r="F41" s="28"/>
      <c r="G41" s="28"/>
      <c r="H41" s="28"/>
      <c r="I41" s="28"/>
      <c r="J41" s="29"/>
      <c r="K41" s="29"/>
      <c r="L41" s="16">
        <v>2</v>
      </c>
      <c r="M41" s="17" t="s">
        <v>19</v>
      </c>
      <c r="N41" s="29">
        <f t="shared" si="0"/>
        <v>0</v>
      </c>
      <c r="O41" s="29"/>
    </row>
    <row r="42" spans="1:16" ht="11.25" customHeight="1">
      <c r="A42" s="25">
        <v>20</v>
      </c>
      <c r="B42" s="25"/>
      <c r="C42" s="26">
        <v>211010013</v>
      </c>
      <c r="D42" s="26"/>
      <c r="E42" s="28" t="s">
        <v>33</v>
      </c>
      <c r="F42" s="28"/>
      <c r="G42" s="28"/>
      <c r="H42" s="28"/>
      <c r="I42" s="28"/>
      <c r="J42" s="29"/>
      <c r="K42" s="29"/>
      <c r="L42" s="16">
        <v>4</v>
      </c>
      <c r="M42" s="17" t="s">
        <v>34</v>
      </c>
      <c r="N42" s="29">
        <f t="shared" si="0"/>
        <v>0</v>
      </c>
      <c r="O42" s="29"/>
    </row>
    <row r="43" spans="1:16" ht="21" customHeight="1">
      <c r="A43" s="25">
        <v>21</v>
      </c>
      <c r="B43" s="25"/>
      <c r="C43" s="26">
        <v>211010021</v>
      </c>
      <c r="D43" s="26"/>
      <c r="E43" s="27" t="s">
        <v>79</v>
      </c>
      <c r="F43" s="28"/>
      <c r="G43" s="28"/>
      <c r="H43" s="28"/>
      <c r="I43" s="28"/>
      <c r="J43" s="29"/>
      <c r="K43" s="29"/>
      <c r="L43" s="16">
        <v>7</v>
      </c>
      <c r="M43" s="17" t="s">
        <v>34</v>
      </c>
      <c r="N43" s="29">
        <f t="shared" si="0"/>
        <v>0</v>
      </c>
      <c r="O43" s="29"/>
    </row>
    <row r="44" spans="1:16" ht="22.5" customHeight="1">
      <c r="A44" s="30">
        <v>22</v>
      </c>
      <c r="B44" s="30"/>
      <c r="C44" s="31">
        <v>211010024</v>
      </c>
      <c r="D44" s="31"/>
      <c r="E44" s="27" t="s">
        <v>80</v>
      </c>
      <c r="F44" s="32"/>
      <c r="G44" s="32"/>
      <c r="H44" s="32"/>
      <c r="I44" s="32"/>
      <c r="J44" s="33"/>
      <c r="K44" s="33"/>
      <c r="L44" s="18">
        <v>3</v>
      </c>
      <c r="M44" s="19" t="s">
        <v>34</v>
      </c>
      <c r="N44" s="29">
        <f t="shared" si="0"/>
        <v>0</v>
      </c>
      <c r="O44" s="29"/>
    </row>
    <row r="45" spans="1:16">
      <c r="A45" s="30">
        <v>23</v>
      </c>
      <c r="B45" s="30"/>
      <c r="C45" s="31">
        <v>211010025</v>
      </c>
      <c r="D45" s="31"/>
      <c r="E45" s="27" t="s">
        <v>81</v>
      </c>
      <c r="F45" s="28"/>
      <c r="G45" s="28"/>
      <c r="H45" s="28"/>
      <c r="I45" s="28"/>
      <c r="J45" s="33"/>
      <c r="K45" s="33"/>
      <c r="L45" s="18">
        <v>2</v>
      </c>
      <c r="M45" s="19" t="s">
        <v>34</v>
      </c>
      <c r="N45" s="29">
        <f t="shared" si="0"/>
        <v>0</v>
      </c>
      <c r="O45" s="29"/>
    </row>
    <row r="46" spans="1:16" ht="12.2" customHeight="1">
      <c r="A46" s="25">
        <v>24</v>
      </c>
      <c r="B46" s="25"/>
      <c r="C46" s="26">
        <v>211010027</v>
      </c>
      <c r="D46" s="26"/>
      <c r="E46" s="28" t="s">
        <v>35</v>
      </c>
      <c r="F46" s="28"/>
      <c r="G46" s="28"/>
      <c r="H46" s="28"/>
      <c r="I46" s="28"/>
      <c r="J46" s="29"/>
      <c r="K46" s="29"/>
      <c r="L46" s="16">
        <v>4</v>
      </c>
      <c r="M46" s="17" t="s">
        <v>34</v>
      </c>
      <c r="N46" s="29">
        <f t="shared" si="0"/>
        <v>0</v>
      </c>
      <c r="O46" s="29"/>
    </row>
    <row r="47" spans="1:16" s="10" customFormat="1" ht="15">
      <c r="A47" s="34" t="s">
        <v>57</v>
      </c>
      <c r="B47" s="35"/>
      <c r="C47" s="35"/>
      <c r="D47" s="35"/>
      <c r="E47" s="8"/>
      <c r="F47" s="8"/>
      <c r="G47" s="8"/>
      <c r="H47" s="8"/>
      <c r="I47" s="8"/>
      <c r="J47" s="8"/>
      <c r="K47" s="8"/>
      <c r="L47" s="8"/>
      <c r="M47" s="8"/>
      <c r="N47" s="23">
        <f>SUM(N23:O46)</f>
        <v>0</v>
      </c>
      <c r="O47" s="8"/>
      <c r="P47" s="8"/>
    </row>
    <row r="48" spans="1:16" ht="27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</row>
    <row r="49" spans="1:16" ht="42.75" customHeight="1">
      <c r="A49" s="43"/>
      <c r="B49" s="43"/>
      <c r="C49" s="43"/>
      <c r="D49" s="43"/>
      <c r="E49" s="43"/>
      <c r="F49" s="44" t="s">
        <v>58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</row>
    <row r="50" spans="1:16" ht="22.5">
      <c r="A50" s="38" t="s">
        <v>11</v>
      </c>
      <c r="B50" s="38"/>
      <c r="C50" s="39" t="s">
        <v>12</v>
      </c>
      <c r="D50" s="39"/>
      <c r="E50" s="40" t="s">
        <v>13</v>
      </c>
      <c r="F50" s="40"/>
      <c r="G50" s="40"/>
      <c r="H50" s="40"/>
      <c r="I50" s="40"/>
      <c r="J50" s="38" t="s">
        <v>14</v>
      </c>
      <c r="K50" s="38"/>
      <c r="L50" s="14" t="s">
        <v>15</v>
      </c>
      <c r="M50" s="15" t="s">
        <v>16</v>
      </c>
      <c r="N50" s="38" t="s">
        <v>17</v>
      </c>
      <c r="O50" s="38"/>
      <c r="P50" s="6"/>
    </row>
    <row r="51" spans="1:16">
      <c r="A51" s="25">
        <v>1</v>
      </c>
      <c r="B51" s="25"/>
      <c r="C51" s="26" t="s">
        <v>59</v>
      </c>
      <c r="D51" s="26"/>
      <c r="E51" s="41" t="s">
        <v>60</v>
      </c>
      <c r="F51" s="28"/>
      <c r="G51" s="28"/>
      <c r="H51" s="28"/>
      <c r="I51" s="28"/>
      <c r="J51" s="29"/>
      <c r="K51" s="29"/>
      <c r="L51" s="16">
        <v>1</v>
      </c>
      <c r="M51" s="20" t="s">
        <v>61</v>
      </c>
      <c r="N51" s="29">
        <f>L51*J51</f>
        <v>0</v>
      </c>
      <c r="O51" s="29"/>
      <c r="P51" s="6"/>
    </row>
    <row r="52" spans="1:16">
      <c r="A52" s="25">
        <v>2</v>
      </c>
      <c r="B52" s="25"/>
      <c r="C52" s="26" t="s">
        <v>63</v>
      </c>
      <c r="D52" s="26"/>
      <c r="E52" s="41" t="s">
        <v>62</v>
      </c>
      <c r="F52" s="28"/>
      <c r="G52" s="28"/>
      <c r="H52" s="28"/>
      <c r="I52" s="28"/>
      <c r="J52" s="29"/>
      <c r="K52" s="29"/>
      <c r="L52" s="16">
        <v>4</v>
      </c>
      <c r="M52" s="20" t="s">
        <v>61</v>
      </c>
      <c r="N52" s="29">
        <f t="shared" ref="N52:N54" si="1">L52*J52</f>
        <v>0</v>
      </c>
      <c r="O52" s="29"/>
      <c r="P52" s="6"/>
    </row>
    <row r="53" spans="1:16">
      <c r="A53" s="25">
        <v>3</v>
      </c>
      <c r="B53" s="25"/>
      <c r="C53" s="26" t="s">
        <v>64</v>
      </c>
      <c r="D53" s="26"/>
      <c r="E53" s="41" t="s">
        <v>83</v>
      </c>
      <c r="F53" s="28"/>
      <c r="G53" s="28"/>
      <c r="H53" s="28"/>
      <c r="I53" s="28"/>
      <c r="J53" s="29"/>
      <c r="K53" s="29"/>
      <c r="L53" s="16">
        <v>50</v>
      </c>
      <c r="M53" s="20" t="s">
        <v>66</v>
      </c>
      <c r="N53" s="29">
        <f t="shared" si="1"/>
        <v>0</v>
      </c>
      <c r="O53" s="29"/>
      <c r="P53" s="6"/>
    </row>
    <row r="54" spans="1:16">
      <c r="A54" s="25">
        <v>4</v>
      </c>
      <c r="B54" s="25"/>
      <c r="C54" s="26" t="s">
        <v>65</v>
      </c>
      <c r="D54" s="26"/>
      <c r="E54" s="41" t="s">
        <v>84</v>
      </c>
      <c r="F54" s="28"/>
      <c r="G54" s="28"/>
      <c r="H54" s="28"/>
      <c r="I54" s="28"/>
      <c r="J54" s="29"/>
      <c r="K54" s="29"/>
      <c r="L54" s="16">
        <v>6</v>
      </c>
      <c r="M54" s="20" t="s">
        <v>66</v>
      </c>
      <c r="N54" s="29">
        <f t="shared" si="1"/>
        <v>0</v>
      </c>
      <c r="O54" s="29"/>
      <c r="P54" s="6"/>
    </row>
    <row r="55" spans="1:16" ht="15">
      <c r="A55" s="34" t="s">
        <v>67</v>
      </c>
      <c r="B55" s="35"/>
      <c r="C55" s="35"/>
      <c r="D55" s="35"/>
      <c r="E55" s="8"/>
      <c r="F55" s="8"/>
      <c r="G55" s="8"/>
      <c r="H55" s="8"/>
      <c r="I55" s="8"/>
      <c r="J55" s="8"/>
      <c r="K55" s="8"/>
      <c r="L55" s="8"/>
      <c r="M55" s="8"/>
      <c r="N55" s="9">
        <f>SUM(N51:O54)</f>
        <v>0</v>
      </c>
      <c r="O55" s="34"/>
      <c r="P55" s="35"/>
    </row>
    <row r="56" spans="1:16" ht="42.75" customHeight="1">
      <c r="A56" s="43"/>
      <c r="B56" s="43"/>
      <c r="C56" s="43"/>
      <c r="D56" s="43"/>
      <c r="E56" s="43"/>
      <c r="F56" s="45"/>
      <c r="G56" s="45"/>
      <c r="H56" s="46" t="s">
        <v>68</v>
      </c>
      <c r="I56" s="47"/>
      <c r="J56" s="47"/>
      <c r="K56" s="47"/>
      <c r="L56" s="47"/>
      <c r="M56" s="47"/>
      <c r="N56" s="47"/>
      <c r="O56" s="47"/>
      <c r="P56" s="47"/>
    </row>
    <row r="57" spans="1:16" ht="22.5">
      <c r="A57" s="38" t="s">
        <v>11</v>
      </c>
      <c r="B57" s="38"/>
      <c r="C57" s="39" t="s">
        <v>12</v>
      </c>
      <c r="D57" s="39"/>
      <c r="E57" s="40" t="s">
        <v>13</v>
      </c>
      <c r="F57" s="40"/>
      <c r="G57" s="40"/>
      <c r="H57" s="40"/>
      <c r="I57" s="40"/>
      <c r="J57" s="38" t="s">
        <v>14</v>
      </c>
      <c r="K57" s="38"/>
      <c r="L57" s="14" t="s">
        <v>15</v>
      </c>
      <c r="M57" s="15" t="s">
        <v>16</v>
      </c>
      <c r="N57" s="38" t="s">
        <v>17</v>
      </c>
      <c r="O57" s="38"/>
      <c r="P57" s="7"/>
    </row>
    <row r="58" spans="1:16" ht="22.5">
      <c r="A58" s="25">
        <v>1</v>
      </c>
      <c r="B58" s="25"/>
      <c r="C58" s="26">
        <v>320410001</v>
      </c>
      <c r="D58" s="26"/>
      <c r="E58" s="41" t="s">
        <v>69</v>
      </c>
      <c r="F58" s="28"/>
      <c r="G58" s="28"/>
      <c r="H58" s="28"/>
      <c r="I58" s="28"/>
      <c r="J58" s="29"/>
      <c r="K58" s="29"/>
      <c r="L58" s="16">
        <v>0.5</v>
      </c>
      <c r="M58" s="20" t="s">
        <v>70</v>
      </c>
      <c r="N58" s="29">
        <f>L58*J58</f>
        <v>0</v>
      </c>
      <c r="O58" s="29"/>
      <c r="P58" s="7"/>
    </row>
    <row r="59" spans="1:16" ht="13.5" customHeight="1">
      <c r="A59" s="36" t="s">
        <v>71</v>
      </c>
      <c r="B59" s="35"/>
      <c r="C59" s="35"/>
      <c r="D59" s="35"/>
      <c r="E59" s="8"/>
      <c r="F59" s="8"/>
      <c r="G59" s="8"/>
      <c r="H59" s="8"/>
      <c r="I59" s="8"/>
      <c r="J59" s="8"/>
      <c r="K59" s="8"/>
      <c r="L59" s="8"/>
      <c r="M59" s="8"/>
      <c r="N59" s="9">
        <f>SUM(N58)</f>
        <v>0</v>
      </c>
      <c r="O59" s="34"/>
      <c r="P59" s="35"/>
    </row>
    <row r="60" spans="1:16" ht="32.25" customHeight="1">
      <c r="A60" s="37" t="s">
        <v>36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ht="12.95" customHeight="1">
      <c r="A61" s="38" t="s">
        <v>11</v>
      </c>
      <c r="B61" s="38"/>
      <c r="C61" s="39" t="s">
        <v>12</v>
      </c>
      <c r="D61" s="39"/>
      <c r="E61" s="40" t="s">
        <v>13</v>
      </c>
      <c r="F61" s="40"/>
      <c r="G61" s="40"/>
      <c r="H61" s="40"/>
      <c r="I61" s="40"/>
      <c r="J61" s="38" t="s">
        <v>14</v>
      </c>
      <c r="K61" s="38"/>
      <c r="L61" s="14" t="s">
        <v>15</v>
      </c>
      <c r="M61" s="15" t="s">
        <v>16</v>
      </c>
      <c r="N61" s="38" t="s">
        <v>17</v>
      </c>
      <c r="O61" s="38"/>
    </row>
    <row r="62" spans="1:16" ht="12.2" customHeight="1">
      <c r="A62" s="25">
        <v>1</v>
      </c>
      <c r="B62" s="25"/>
      <c r="C62" s="26">
        <v>1001110</v>
      </c>
      <c r="D62" s="26"/>
      <c r="E62" s="28" t="s">
        <v>37</v>
      </c>
      <c r="F62" s="28"/>
      <c r="G62" s="28"/>
      <c r="H62" s="28"/>
      <c r="I62" s="28"/>
      <c r="J62" s="29"/>
      <c r="K62" s="29"/>
      <c r="L62" s="16">
        <v>20</v>
      </c>
      <c r="M62" s="17" t="s">
        <v>38</v>
      </c>
      <c r="N62" s="29">
        <f>L62*J62</f>
        <v>0</v>
      </c>
      <c r="O62" s="29"/>
    </row>
    <row r="63" spans="1:16" ht="22.5" customHeight="1">
      <c r="A63" s="25">
        <v>2</v>
      </c>
      <c r="B63" s="25"/>
      <c r="C63" s="26">
        <v>1002278</v>
      </c>
      <c r="D63" s="26"/>
      <c r="E63" s="27" t="s">
        <v>85</v>
      </c>
      <c r="F63" s="28"/>
      <c r="G63" s="28"/>
      <c r="H63" s="28"/>
      <c r="I63" s="28"/>
      <c r="J63" s="29"/>
      <c r="K63" s="29"/>
      <c r="L63" s="16">
        <v>4</v>
      </c>
      <c r="M63" s="17" t="s">
        <v>39</v>
      </c>
      <c r="N63" s="29">
        <f t="shared" ref="N63:N84" si="2">L63*J63</f>
        <v>0</v>
      </c>
      <c r="O63" s="29"/>
    </row>
    <row r="64" spans="1:16">
      <c r="A64" s="30">
        <v>3</v>
      </c>
      <c r="B64" s="30"/>
      <c r="C64" s="31">
        <v>1013460</v>
      </c>
      <c r="D64" s="31"/>
      <c r="E64" s="27" t="s">
        <v>86</v>
      </c>
      <c r="F64" s="32"/>
      <c r="G64" s="32"/>
      <c r="H64" s="32"/>
      <c r="I64" s="32"/>
      <c r="J64" s="33"/>
      <c r="K64" s="33"/>
      <c r="L64" s="18">
        <v>30</v>
      </c>
      <c r="M64" s="19" t="s">
        <v>40</v>
      </c>
      <c r="N64" s="29">
        <f t="shared" si="2"/>
        <v>0</v>
      </c>
      <c r="O64" s="29"/>
    </row>
    <row r="65" spans="1:15" ht="11.25" customHeight="1">
      <c r="A65" s="25">
        <v>4</v>
      </c>
      <c r="B65" s="25"/>
      <c r="C65" s="26">
        <v>1063505</v>
      </c>
      <c r="D65" s="26"/>
      <c r="E65" s="28" t="s">
        <v>41</v>
      </c>
      <c r="F65" s="28"/>
      <c r="G65" s="28"/>
      <c r="H65" s="28"/>
      <c r="I65" s="28"/>
      <c r="J65" s="29"/>
      <c r="K65" s="29"/>
      <c r="L65" s="16">
        <v>6</v>
      </c>
      <c r="M65" s="17" t="s">
        <v>38</v>
      </c>
      <c r="N65" s="29">
        <f t="shared" si="2"/>
        <v>0</v>
      </c>
      <c r="O65" s="29"/>
    </row>
    <row r="66" spans="1:15" ht="11.25" customHeight="1">
      <c r="A66" s="25">
        <v>5</v>
      </c>
      <c r="B66" s="25"/>
      <c r="C66" s="26">
        <v>1093521</v>
      </c>
      <c r="D66" s="26"/>
      <c r="E66" s="28" t="s">
        <v>42</v>
      </c>
      <c r="F66" s="28"/>
      <c r="G66" s="28"/>
      <c r="H66" s="28"/>
      <c r="I66" s="28"/>
      <c r="J66" s="29"/>
      <c r="K66" s="29"/>
      <c r="L66" s="16">
        <v>1</v>
      </c>
      <c r="M66" s="17" t="s">
        <v>39</v>
      </c>
      <c r="N66" s="29">
        <f t="shared" si="2"/>
        <v>0</v>
      </c>
      <c r="O66" s="29"/>
    </row>
    <row r="67" spans="1:15" ht="11.25" customHeight="1">
      <c r="A67" s="25">
        <v>6</v>
      </c>
      <c r="B67" s="25"/>
      <c r="C67" s="26">
        <v>1110818</v>
      </c>
      <c r="D67" s="26"/>
      <c r="E67" s="28" t="s">
        <v>43</v>
      </c>
      <c r="F67" s="28"/>
      <c r="G67" s="28"/>
      <c r="H67" s="28"/>
      <c r="I67" s="28"/>
      <c r="J67" s="29"/>
      <c r="K67" s="29"/>
      <c r="L67" s="16">
        <v>4</v>
      </c>
      <c r="M67" s="17" t="s">
        <v>39</v>
      </c>
      <c r="N67" s="29">
        <f t="shared" si="2"/>
        <v>0</v>
      </c>
      <c r="O67" s="29"/>
    </row>
    <row r="68" spans="1:15" ht="11.25" customHeight="1">
      <c r="A68" s="25">
        <v>7</v>
      </c>
      <c r="B68" s="25"/>
      <c r="C68" s="26">
        <v>1181460</v>
      </c>
      <c r="D68" s="26"/>
      <c r="E68" s="28" t="s">
        <v>44</v>
      </c>
      <c r="F68" s="28"/>
      <c r="G68" s="28"/>
      <c r="H68" s="28"/>
      <c r="I68" s="28"/>
      <c r="J68" s="29"/>
      <c r="K68" s="29"/>
      <c r="L68" s="16">
        <v>7</v>
      </c>
      <c r="M68" s="17" t="s">
        <v>39</v>
      </c>
      <c r="N68" s="29">
        <f t="shared" si="2"/>
        <v>0</v>
      </c>
      <c r="O68" s="29"/>
    </row>
    <row r="69" spans="1:15" ht="11.25" customHeight="1">
      <c r="A69" s="25">
        <v>8</v>
      </c>
      <c r="B69" s="25"/>
      <c r="C69" s="26">
        <v>1181505</v>
      </c>
      <c r="D69" s="26"/>
      <c r="E69" s="28" t="s">
        <v>45</v>
      </c>
      <c r="F69" s="28"/>
      <c r="G69" s="28"/>
      <c r="H69" s="28"/>
      <c r="I69" s="28"/>
      <c r="J69" s="29"/>
      <c r="K69" s="29"/>
      <c r="L69" s="16">
        <v>2</v>
      </c>
      <c r="M69" s="17" t="s">
        <v>39</v>
      </c>
      <c r="N69" s="29">
        <f t="shared" si="2"/>
        <v>0</v>
      </c>
      <c r="O69" s="29"/>
    </row>
    <row r="70" spans="1:15" ht="11.25" customHeight="1">
      <c r="A70" s="25">
        <v>9</v>
      </c>
      <c r="B70" s="25"/>
      <c r="C70" s="26">
        <v>1181507</v>
      </c>
      <c r="D70" s="26"/>
      <c r="E70" s="28" t="s">
        <v>46</v>
      </c>
      <c r="F70" s="28"/>
      <c r="G70" s="28"/>
      <c r="H70" s="28"/>
      <c r="I70" s="28"/>
      <c r="J70" s="29"/>
      <c r="K70" s="29"/>
      <c r="L70" s="16">
        <v>1</v>
      </c>
      <c r="M70" s="17" t="s">
        <v>39</v>
      </c>
      <c r="N70" s="29">
        <f t="shared" si="2"/>
        <v>0</v>
      </c>
      <c r="O70" s="29"/>
    </row>
    <row r="71" spans="1:15" ht="11.25" customHeight="1">
      <c r="A71" s="25">
        <v>10</v>
      </c>
      <c r="B71" s="25"/>
      <c r="C71" s="26">
        <v>1181609</v>
      </c>
      <c r="D71" s="26"/>
      <c r="E71" s="28" t="s">
        <v>47</v>
      </c>
      <c r="F71" s="28"/>
      <c r="G71" s="28"/>
      <c r="H71" s="28"/>
      <c r="I71" s="28"/>
      <c r="J71" s="29"/>
      <c r="K71" s="29"/>
      <c r="L71" s="16">
        <v>1</v>
      </c>
      <c r="M71" s="17" t="s">
        <v>39</v>
      </c>
      <c r="N71" s="29">
        <f t="shared" si="2"/>
        <v>0</v>
      </c>
      <c r="O71" s="29"/>
    </row>
    <row r="72" spans="1:15" ht="27" customHeight="1">
      <c r="A72" s="25">
        <v>11</v>
      </c>
      <c r="B72" s="25"/>
      <c r="C72" s="26">
        <v>1207591</v>
      </c>
      <c r="D72" s="26"/>
      <c r="E72" s="27" t="s">
        <v>87</v>
      </c>
      <c r="F72" s="28"/>
      <c r="G72" s="28"/>
      <c r="H72" s="28"/>
      <c r="I72" s="28"/>
      <c r="J72" s="29"/>
      <c r="K72" s="29"/>
      <c r="L72" s="16">
        <v>4</v>
      </c>
      <c r="M72" s="17" t="s">
        <v>39</v>
      </c>
      <c r="N72" s="29">
        <f t="shared" si="2"/>
        <v>0</v>
      </c>
      <c r="O72" s="29"/>
    </row>
    <row r="73" spans="1:15" ht="22.5" customHeight="1">
      <c r="A73" s="30">
        <v>12</v>
      </c>
      <c r="B73" s="30"/>
      <c r="C73" s="31">
        <v>1226091</v>
      </c>
      <c r="D73" s="31"/>
      <c r="E73" s="27" t="s">
        <v>88</v>
      </c>
      <c r="F73" s="32"/>
      <c r="G73" s="32"/>
      <c r="H73" s="32"/>
      <c r="I73" s="32"/>
      <c r="J73" s="33"/>
      <c r="K73" s="33"/>
      <c r="L73" s="18">
        <v>1</v>
      </c>
      <c r="M73" s="19" t="s">
        <v>39</v>
      </c>
      <c r="N73" s="29">
        <f t="shared" si="2"/>
        <v>0</v>
      </c>
      <c r="O73" s="29"/>
    </row>
    <row r="74" spans="1:15">
      <c r="A74" s="30">
        <v>13</v>
      </c>
      <c r="B74" s="30"/>
      <c r="C74" s="31">
        <v>1236807</v>
      </c>
      <c r="D74" s="31"/>
      <c r="E74" s="27" t="s">
        <v>89</v>
      </c>
      <c r="F74" s="32"/>
      <c r="G74" s="32"/>
      <c r="H74" s="32"/>
      <c r="I74" s="32"/>
      <c r="J74" s="33"/>
      <c r="K74" s="33"/>
      <c r="L74" s="18">
        <v>1</v>
      </c>
      <c r="M74" s="19" t="s">
        <v>39</v>
      </c>
      <c r="N74" s="29">
        <f t="shared" si="2"/>
        <v>0</v>
      </c>
      <c r="O74" s="29"/>
    </row>
    <row r="75" spans="1:15" ht="11.25" customHeight="1">
      <c r="A75" s="25">
        <v>14</v>
      </c>
      <c r="B75" s="25"/>
      <c r="C75" s="26">
        <v>1246747</v>
      </c>
      <c r="D75" s="26"/>
      <c r="E75" s="28" t="s">
        <v>48</v>
      </c>
      <c r="F75" s="28"/>
      <c r="G75" s="28"/>
      <c r="H75" s="28"/>
      <c r="I75" s="28"/>
      <c r="J75" s="29"/>
      <c r="K75" s="29"/>
      <c r="L75" s="16">
        <v>4</v>
      </c>
      <c r="M75" s="17" t="s">
        <v>39</v>
      </c>
      <c r="N75" s="29">
        <f t="shared" si="2"/>
        <v>0</v>
      </c>
      <c r="O75" s="29"/>
    </row>
    <row r="76" spans="1:15" ht="11.25" customHeight="1">
      <c r="A76" s="25">
        <v>15</v>
      </c>
      <c r="B76" s="25"/>
      <c r="C76" s="26">
        <v>1257864</v>
      </c>
      <c r="D76" s="26"/>
      <c r="E76" s="28" t="s">
        <v>49</v>
      </c>
      <c r="F76" s="28"/>
      <c r="G76" s="28"/>
      <c r="H76" s="28"/>
      <c r="I76" s="28"/>
      <c r="J76" s="29"/>
      <c r="K76" s="29"/>
      <c r="L76" s="16">
        <v>20</v>
      </c>
      <c r="M76" s="17" t="s">
        <v>38</v>
      </c>
      <c r="N76" s="29">
        <f t="shared" si="2"/>
        <v>0</v>
      </c>
      <c r="O76" s="29"/>
    </row>
    <row r="77" spans="1:15" ht="11.25" customHeight="1">
      <c r="A77" s="25">
        <v>16</v>
      </c>
      <c r="B77" s="25"/>
      <c r="C77" s="26">
        <v>1257871</v>
      </c>
      <c r="D77" s="26"/>
      <c r="E77" s="28" t="s">
        <v>50</v>
      </c>
      <c r="F77" s="28"/>
      <c r="G77" s="28"/>
      <c r="H77" s="28"/>
      <c r="I77" s="28"/>
      <c r="J77" s="29"/>
      <c r="K77" s="29"/>
      <c r="L77" s="16">
        <v>36</v>
      </c>
      <c r="M77" s="17" t="s">
        <v>38</v>
      </c>
      <c r="N77" s="29">
        <f t="shared" si="2"/>
        <v>0</v>
      </c>
      <c r="O77" s="29"/>
    </row>
    <row r="78" spans="1:15" ht="11.25" customHeight="1">
      <c r="A78" s="25">
        <v>17</v>
      </c>
      <c r="B78" s="25"/>
      <c r="C78" s="26">
        <v>1258032</v>
      </c>
      <c r="D78" s="26"/>
      <c r="E78" s="28" t="s">
        <v>51</v>
      </c>
      <c r="F78" s="28"/>
      <c r="G78" s="28"/>
      <c r="H78" s="28"/>
      <c r="I78" s="28"/>
      <c r="J78" s="29"/>
      <c r="K78" s="29"/>
      <c r="L78" s="16">
        <v>20</v>
      </c>
      <c r="M78" s="17" t="s">
        <v>38</v>
      </c>
      <c r="N78" s="29">
        <f t="shared" si="2"/>
        <v>0</v>
      </c>
      <c r="O78" s="29"/>
    </row>
    <row r="79" spans="1:15" ht="11.25" customHeight="1">
      <c r="A79" s="25">
        <v>18</v>
      </c>
      <c r="B79" s="25"/>
      <c r="C79" s="26">
        <v>1258074</v>
      </c>
      <c r="D79" s="26"/>
      <c r="E79" s="28" t="s">
        <v>52</v>
      </c>
      <c r="F79" s="28"/>
      <c r="G79" s="28"/>
      <c r="H79" s="28"/>
      <c r="I79" s="28"/>
      <c r="J79" s="29"/>
      <c r="K79" s="29"/>
      <c r="L79" s="16">
        <v>145</v>
      </c>
      <c r="M79" s="17" t="s">
        <v>38</v>
      </c>
      <c r="N79" s="29">
        <f t="shared" si="2"/>
        <v>0</v>
      </c>
      <c r="O79" s="29"/>
    </row>
    <row r="80" spans="1:15" ht="11.25" customHeight="1">
      <c r="A80" s="25">
        <v>19</v>
      </c>
      <c r="B80" s="25"/>
      <c r="C80" s="26">
        <v>1259256</v>
      </c>
      <c r="D80" s="26"/>
      <c r="E80" s="28" t="s">
        <v>53</v>
      </c>
      <c r="F80" s="28"/>
      <c r="G80" s="28"/>
      <c r="H80" s="28"/>
      <c r="I80" s="28"/>
      <c r="J80" s="29"/>
      <c r="K80" s="29"/>
      <c r="L80" s="16">
        <v>16</v>
      </c>
      <c r="M80" s="17" t="s">
        <v>39</v>
      </c>
      <c r="N80" s="29">
        <f t="shared" si="2"/>
        <v>0</v>
      </c>
      <c r="O80" s="29"/>
    </row>
    <row r="81" spans="1:16" ht="23.25" customHeight="1">
      <c r="A81" s="25">
        <v>20</v>
      </c>
      <c r="B81" s="25"/>
      <c r="C81" s="26">
        <v>1543496</v>
      </c>
      <c r="D81" s="26"/>
      <c r="E81" s="27" t="s">
        <v>90</v>
      </c>
      <c r="F81" s="28"/>
      <c r="G81" s="28"/>
      <c r="H81" s="28"/>
      <c r="I81" s="28"/>
      <c r="J81" s="29"/>
      <c r="K81" s="29"/>
      <c r="L81" s="16">
        <v>1</v>
      </c>
      <c r="M81" s="17" t="s">
        <v>39</v>
      </c>
      <c r="N81" s="29">
        <f t="shared" si="2"/>
        <v>0</v>
      </c>
      <c r="O81" s="29"/>
    </row>
    <row r="82" spans="1:16">
      <c r="A82" s="30">
        <v>21</v>
      </c>
      <c r="B82" s="30"/>
      <c r="C82" s="31">
        <v>8108336</v>
      </c>
      <c r="D82" s="31"/>
      <c r="E82" s="27" t="s">
        <v>91</v>
      </c>
      <c r="F82" s="32"/>
      <c r="G82" s="32"/>
      <c r="H82" s="32"/>
      <c r="I82" s="32"/>
      <c r="J82" s="33"/>
      <c r="K82" s="33"/>
      <c r="L82" s="18">
        <v>2</v>
      </c>
      <c r="M82" s="19" t="s">
        <v>39</v>
      </c>
      <c r="N82" s="29">
        <f t="shared" si="2"/>
        <v>0</v>
      </c>
      <c r="O82" s="29"/>
    </row>
    <row r="83" spans="1:16">
      <c r="A83" s="25">
        <v>22</v>
      </c>
      <c r="B83" s="25"/>
      <c r="C83" s="26">
        <v>9054398</v>
      </c>
      <c r="D83" s="26"/>
      <c r="E83" s="27" t="s">
        <v>72</v>
      </c>
      <c r="F83" s="28"/>
      <c r="G83" s="28"/>
      <c r="H83" s="28"/>
      <c r="I83" s="28"/>
      <c r="J83" s="29"/>
      <c r="K83" s="29"/>
      <c r="L83" s="16">
        <v>1</v>
      </c>
      <c r="M83" s="17" t="s">
        <v>39</v>
      </c>
      <c r="N83" s="29">
        <f t="shared" si="2"/>
        <v>0</v>
      </c>
      <c r="O83" s="29"/>
    </row>
    <row r="84" spans="1:16" ht="22.5" customHeight="1">
      <c r="A84" s="30">
        <v>23</v>
      </c>
      <c r="B84" s="30"/>
      <c r="C84" s="31">
        <v>9134991</v>
      </c>
      <c r="D84" s="31"/>
      <c r="E84" s="27" t="s">
        <v>73</v>
      </c>
      <c r="F84" s="32"/>
      <c r="G84" s="32"/>
      <c r="H84" s="32"/>
      <c r="I84" s="32"/>
      <c r="J84" s="33"/>
      <c r="K84" s="33"/>
      <c r="L84" s="18">
        <v>15</v>
      </c>
      <c r="M84" s="19" t="s">
        <v>39</v>
      </c>
      <c r="N84" s="29">
        <f t="shared" si="2"/>
        <v>0</v>
      </c>
      <c r="O84" s="29"/>
    </row>
    <row r="85" spans="1:16">
      <c r="A85" s="30">
        <v>24</v>
      </c>
      <c r="B85" s="30"/>
      <c r="C85" s="31"/>
      <c r="D85" s="31"/>
      <c r="E85" s="27" t="s">
        <v>75</v>
      </c>
      <c r="F85" s="32"/>
      <c r="G85" s="32"/>
      <c r="H85" s="32"/>
      <c r="I85" s="32"/>
      <c r="J85" s="33"/>
      <c r="K85" s="33"/>
      <c r="L85" s="18">
        <v>1</v>
      </c>
      <c r="M85" s="19"/>
      <c r="N85" s="29">
        <f>L85*J85</f>
        <v>0</v>
      </c>
      <c r="O85" s="29"/>
    </row>
    <row r="86" spans="1:16" ht="15">
      <c r="A86" s="34" t="s">
        <v>67</v>
      </c>
      <c r="B86" s="35"/>
      <c r="C86" s="35"/>
      <c r="D86" s="35"/>
      <c r="E86" s="8"/>
      <c r="F86" s="8"/>
      <c r="G86" s="8"/>
      <c r="H86" s="8"/>
      <c r="I86" s="8"/>
      <c r="J86" s="8"/>
      <c r="K86" s="8"/>
      <c r="L86" s="8"/>
      <c r="M86" s="8"/>
      <c r="N86" s="23">
        <f>SUM(N62:O85)</f>
        <v>0</v>
      </c>
      <c r="O86" s="34"/>
      <c r="P86" s="35"/>
    </row>
    <row r="87" spans="1:16" ht="11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</row>
  </sheetData>
  <mergeCells count="327">
    <mergeCell ref="C53:D53"/>
    <mergeCell ref="E53:I53"/>
    <mergeCell ref="J53:K53"/>
    <mergeCell ref="N53:O53"/>
    <mergeCell ref="A54:B54"/>
    <mergeCell ref="C54:D54"/>
    <mergeCell ref="E54:I54"/>
    <mergeCell ref="J54:K54"/>
    <mergeCell ref="N54:O54"/>
    <mergeCell ref="B4:J4"/>
    <mergeCell ref="A47:D47"/>
    <mergeCell ref="A50:B50"/>
    <mergeCell ref="C50:D50"/>
    <mergeCell ref="E50:I50"/>
    <mergeCell ref="J50:K50"/>
    <mergeCell ref="N50:O50"/>
    <mergeCell ref="A1:P1"/>
    <mergeCell ref="A2:N2"/>
    <mergeCell ref="A3:P3"/>
    <mergeCell ref="A5:A10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K13:M13"/>
    <mergeCell ref="N13:O13"/>
    <mergeCell ref="A14:C14"/>
    <mergeCell ref="D14:F14"/>
    <mergeCell ref="G14:H14"/>
    <mergeCell ref="A15:C15"/>
    <mergeCell ref="D15:F15"/>
    <mergeCell ref="G15:H15"/>
    <mergeCell ref="A16:C16"/>
    <mergeCell ref="D16:F16"/>
    <mergeCell ref="G16:H16"/>
    <mergeCell ref="A17:P17"/>
    <mergeCell ref="A21:P21"/>
    <mergeCell ref="A22:B22"/>
    <mergeCell ref="C22:D22"/>
    <mergeCell ref="E22:I22"/>
    <mergeCell ref="J22:K22"/>
    <mergeCell ref="N22:O22"/>
    <mergeCell ref="A23:B23"/>
    <mergeCell ref="C23:D23"/>
    <mergeCell ref="E23:I23"/>
    <mergeCell ref="J23:K23"/>
    <mergeCell ref="N23:O23"/>
    <mergeCell ref="A24:B24"/>
    <mergeCell ref="C24:D24"/>
    <mergeCell ref="E24:I24"/>
    <mergeCell ref="J24:K24"/>
    <mergeCell ref="N24:O24"/>
    <mergeCell ref="A25:B25"/>
    <mergeCell ref="C25:D25"/>
    <mergeCell ref="E25:I25"/>
    <mergeCell ref="J25:K25"/>
    <mergeCell ref="N25:O25"/>
    <mergeCell ref="A26:B26"/>
    <mergeCell ref="C26:D26"/>
    <mergeCell ref="E26:I26"/>
    <mergeCell ref="J26:K26"/>
    <mergeCell ref="N26:O26"/>
    <mergeCell ref="A27:B27"/>
    <mergeCell ref="C27:D27"/>
    <mergeCell ref="E27:I27"/>
    <mergeCell ref="J27:K27"/>
    <mergeCell ref="N27:O27"/>
    <mergeCell ref="A28:B28"/>
    <mergeCell ref="C28:D28"/>
    <mergeCell ref="E28:I28"/>
    <mergeCell ref="J28:K28"/>
    <mergeCell ref="N28:O28"/>
    <mergeCell ref="A29:B29"/>
    <mergeCell ref="C29:D29"/>
    <mergeCell ref="E29:I29"/>
    <mergeCell ref="J29:K29"/>
    <mergeCell ref="N29:O29"/>
    <mergeCell ref="A30:B30"/>
    <mergeCell ref="C30:D30"/>
    <mergeCell ref="E30:I30"/>
    <mergeCell ref="J30:K30"/>
    <mergeCell ref="N30:O30"/>
    <mergeCell ref="A31:B31"/>
    <mergeCell ref="C31:D31"/>
    <mergeCell ref="E31:I31"/>
    <mergeCell ref="J31:K31"/>
    <mergeCell ref="N31:O31"/>
    <mergeCell ref="A32:B32"/>
    <mergeCell ref="C32:D32"/>
    <mergeCell ref="E32:I32"/>
    <mergeCell ref="J32:K32"/>
    <mergeCell ref="N32:O32"/>
    <mergeCell ref="A33:B33"/>
    <mergeCell ref="C33:D33"/>
    <mergeCell ref="E33:I33"/>
    <mergeCell ref="J33:K33"/>
    <mergeCell ref="N33:O33"/>
    <mergeCell ref="A34:B34"/>
    <mergeCell ref="C34:D34"/>
    <mergeCell ref="E34:I34"/>
    <mergeCell ref="J34:K34"/>
    <mergeCell ref="N34:O34"/>
    <mergeCell ref="A35:B35"/>
    <mergeCell ref="C35:D35"/>
    <mergeCell ref="E35:I35"/>
    <mergeCell ref="J35:K35"/>
    <mergeCell ref="N35:O35"/>
    <mergeCell ref="A36:B36"/>
    <mergeCell ref="C36:D36"/>
    <mergeCell ref="E36:I36"/>
    <mergeCell ref="J36:K36"/>
    <mergeCell ref="N36:O36"/>
    <mergeCell ref="A37:B37"/>
    <mergeCell ref="C37:D37"/>
    <mergeCell ref="E37:I37"/>
    <mergeCell ref="J37:K37"/>
    <mergeCell ref="N37:O37"/>
    <mergeCell ref="A38:B38"/>
    <mergeCell ref="C38:D38"/>
    <mergeCell ref="E38:I38"/>
    <mergeCell ref="J38:K38"/>
    <mergeCell ref="N38:O38"/>
    <mergeCell ref="A39:B39"/>
    <mergeCell ref="C39:D39"/>
    <mergeCell ref="E39:I39"/>
    <mergeCell ref="J39:K39"/>
    <mergeCell ref="N39:O39"/>
    <mergeCell ref="A40:B40"/>
    <mergeCell ref="C40:D40"/>
    <mergeCell ref="E40:I40"/>
    <mergeCell ref="J40:K40"/>
    <mergeCell ref="N40:O40"/>
    <mergeCell ref="A41:B41"/>
    <mergeCell ref="C41:D41"/>
    <mergeCell ref="E41:I41"/>
    <mergeCell ref="J41:K41"/>
    <mergeCell ref="N41:O41"/>
    <mergeCell ref="A42:B42"/>
    <mergeCell ref="C42:D42"/>
    <mergeCell ref="E42:I42"/>
    <mergeCell ref="J42:K42"/>
    <mergeCell ref="N42:O42"/>
    <mergeCell ref="A43:B43"/>
    <mergeCell ref="C43:D43"/>
    <mergeCell ref="E43:I43"/>
    <mergeCell ref="J43:K43"/>
    <mergeCell ref="N43:O43"/>
    <mergeCell ref="A44:B44"/>
    <mergeCell ref="C44:D44"/>
    <mergeCell ref="E44:I44"/>
    <mergeCell ref="J44:K44"/>
    <mergeCell ref="N44:O44"/>
    <mergeCell ref="A45:B45"/>
    <mergeCell ref="C45:D45"/>
    <mergeCell ref="E45:I45"/>
    <mergeCell ref="J45:K45"/>
    <mergeCell ref="N45:O45"/>
    <mergeCell ref="A46:B46"/>
    <mergeCell ref="C46:D46"/>
    <mergeCell ref="E46:I46"/>
    <mergeCell ref="J46:K46"/>
    <mergeCell ref="N46:O46"/>
    <mergeCell ref="A48:P48"/>
    <mergeCell ref="A49:E49"/>
    <mergeCell ref="F49:P49"/>
    <mergeCell ref="A56:E56"/>
    <mergeCell ref="F56:G56"/>
    <mergeCell ref="H56:P56"/>
    <mergeCell ref="A55:D55"/>
    <mergeCell ref="O55:P55"/>
    <mergeCell ref="A51:B51"/>
    <mergeCell ref="C51:D51"/>
    <mergeCell ref="E51:I51"/>
    <mergeCell ref="J51:K51"/>
    <mergeCell ref="N51:O51"/>
    <mergeCell ref="A52:B52"/>
    <mergeCell ref="C52:D52"/>
    <mergeCell ref="E52:I52"/>
    <mergeCell ref="J52:K52"/>
    <mergeCell ref="N52:O52"/>
    <mergeCell ref="A53:B53"/>
    <mergeCell ref="A57:B57"/>
    <mergeCell ref="C57:D57"/>
    <mergeCell ref="E57:I57"/>
    <mergeCell ref="J57:K57"/>
    <mergeCell ref="N57:O57"/>
    <mergeCell ref="A58:B58"/>
    <mergeCell ref="C58:D58"/>
    <mergeCell ref="E58:I58"/>
    <mergeCell ref="J58:K58"/>
    <mergeCell ref="N58:O58"/>
    <mergeCell ref="A59:D59"/>
    <mergeCell ref="O59:P59"/>
    <mergeCell ref="A60:P60"/>
    <mergeCell ref="A61:B61"/>
    <mergeCell ref="C61:D61"/>
    <mergeCell ref="E61:I61"/>
    <mergeCell ref="J61:K61"/>
    <mergeCell ref="N61:O61"/>
    <mergeCell ref="A62:B62"/>
    <mergeCell ref="C62:D62"/>
    <mergeCell ref="E62:I62"/>
    <mergeCell ref="J62:K62"/>
    <mergeCell ref="N62:O62"/>
    <mergeCell ref="A63:B63"/>
    <mergeCell ref="C63:D63"/>
    <mergeCell ref="E63:I63"/>
    <mergeCell ref="J63:K63"/>
    <mergeCell ref="N63:O63"/>
    <mergeCell ref="A64:B64"/>
    <mergeCell ref="C64:D64"/>
    <mergeCell ref="E64:I64"/>
    <mergeCell ref="J64:K64"/>
    <mergeCell ref="N64:O64"/>
    <mergeCell ref="A65:B65"/>
    <mergeCell ref="C65:D65"/>
    <mergeCell ref="E65:I65"/>
    <mergeCell ref="J65:K65"/>
    <mergeCell ref="N65:O65"/>
    <mergeCell ref="A66:B66"/>
    <mergeCell ref="C66:D66"/>
    <mergeCell ref="E66:I66"/>
    <mergeCell ref="J66:K66"/>
    <mergeCell ref="N66:O66"/>
    <mergeCell ref="A67:B67"/>
    <mergeCell ref="C67:D67"/>
    <mergeCell ref="E67:I67"/>
    <mergeCell ref="J67:K67"/>
    <mergeCell ref="N67:O67"/>
    <mergeCell ref="A68:B68"/>
    <mergeCell ref="C68:D68"/>
    <mergeCell ref="E68:I68"/>
    <mergeCell ref="J68:K68"/>
    <mergeCell ref="N68:O68"/>
    <mergeCell ref="A69:B69"/>
    <mergeCell ref="C69:D69"/>
    <mergeCell ref="E69:I69"/>
    <mergeCell ref="J69:K69"/>
    <mergeCell ref="N69:O69"/>
    <mergeCell ref="A70:B70"/>
    <mergeCell ref="C70:D70"/>
    <mergeCell ref="E70:I70"/>
    <mergeCell ref="J70:K70"/>
    <mergeCell ref="N70:O70"/>
    <mergeCell ref="A71:B71"/>
    <mergeCell ref="C71:D71"/>
    <mergeCell ref="E71:I71"/>
    <mergeCell ref="J71:K71"/>
    <mergeCell ref="N71:O71"/>
    <mergeCell ref="A72:B72"/>
    <mergeCell ref="C72:D72"/>
    <mergeCell ref="E72:I72"/>
    <mergeCell ref="J72:K72"/>
    <mergeCell ref="N72:O72"/>
    <mergeCell ref="A73:B73"/>
    <mergeCell ref="C73:D73"/>
    <mergeCell ref="E73:I73"/>
    <mergeCell ref="J73:K73"/>
    <mergeCell ref="N73:O73"/>
    <mergeCell ref="A74:B74"/>
    <mergeCell ref="C74:D74"/>
    <mergeCell ref="E74:I74"/>
    <mergeCell ref="J74:K74"/>
    <mergeCell ref="N74:O74"/>
    <mergeCell ref="A75:B75"/>
    <mergeCell ref="C75:D75"/>
    <mergeCell ref="E75:I75"/>
    <mergeCell ref="J75:K75"/>
    <mergeCell ref="N75:O75"/>
    <mergeCell ref="A76:B76"/>
    <mergeCell ref="C76:D76"/>
    <mergeCell ref="E76:I76"/>
    <mergeCell ref="J76:K76"/>
    <mergeCell ref="N76:O76"/>
    <mergeCell ref="A77:B77"/>
    <mergeCell ref="C77:D77"/>
    <mergeCell ref="E77:I77"/>
    <mergeCell ref="J77:K77"/>
    <mergeCell ref="N77:O77"/>
    <mergeCell ref="A78:B78"/>
    <mergeCell ref="C78:D78"/>
    <mergeCell ref="E78:I78"/>
    <mergeCell ref="J78:K78"/>
    <mergeCell ref="N78:O78"/>
    <mergeCell ref="A79:B79"/>
    <mergeCell ref="C79:D79"/>
    <mergeCell ref="E79:I79"/>
    <mergeCell ref="J79:K79"/>
    <mergeCell ref="N79:O79"/>
    <mergeCell ref="A80:B80"/>
    <mergeCell ref="C80:D80"/>
    <mergeCell ref="E80:I80"/>
    <mergeCell ref="J80:K80"/>
    <mergeCell ref="N80:O80"/>
    <mergeCell ref="A81:B81"/>
    <mergeCell ref="C81:D81"/>
    <mergeCell ref="E81:I81"/>
    <mergeCell ref="J81:K81"/>
    <mergeCell ref="N81:O81"/>
    <mergeCell ref="A82:B82"/>
    <mergeCell ref="C82:D82"/>
    <mergeCell ref="E82:I82"/>
    <mergeCell ref="J82:K82"/>
    <mergeCell ref="N82:O82"/>
    <mergeCell ref="A87:P87"/>
    <mergeCell ref="A83:B83"/>
    <mergeCell ref="C83:D83"/>
    <mergeCell ref="E83:I83"/>
    <mergeCell ref="J83:K83"/>
    <mergeCell ref="N83:O83"/>
    <mergeCell ref="A84:B84"/>
    <mergeCell ref="C84:D84"/>
    <mergeCell ref="E84:I84"/>
    <mergeCell ref="J84:K84"/>
    <mergeCell ref="N84:O84"/>
    <mergeCell ref="A86:D86"/>
    <mergeCell ref="O86:P86"/>
    <mergeCell ref="A85:B85"/>
    <mergeCell ref="C85:D85"/>
    <mergeCell ref="E85:I85"/>
    <mergeCell ref="J85:K85"/>
    <mergeCell ref="N85:O85"/>
  </mergeCells>
  <pageMargins left="0.51181102362204722" right="0.51181102362204722" top="0.74803149606299213" bottom="0.55118110236220474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Table 1</vt:lpstr>
      <vt:lpstr>'Table 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Poppová</dc:creator>
  <cp:lastModifiedBy>Miroslava Šandová</cp:lastModifiedBy>
  <cp:lastPrinted>2019-04-11T11:07:19Z</cp:lastPrinted>
  <dcterms:created xsi:type="dcterms:W3CDTF">2019-04-11T08:42:07Z</dcterms:created>
  <dcterms:modified xsi:type="dcterms:W3CDTF">2019-05-14T08:13:36Z</dcterms:modified>
</cp:coreProperties>
</file>